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arelk\Documents\משרד התרבות\מינהל הספורט\ליגת פטאנק\"/>
    </mc:Choice>
  </mc:AlternateContent>
  <bookViews>
    <workbookView xWindow="0" yWindow="0" windowWidth="14376" windowHeight="6888" activeTab="1"/>
  </bookViews>
  <sheets>
    <sheet name="תנאי סף" sheetId="4" r:id="rId1"/>
    <sheet name="איכות" sheetId="2" r:id="rId2"/>
    <sheet name="ראיון למציע" sheetId="3" r:id="rId3"/>
  </sheets>
  <definedNames>
    <definedName name="_Ref179538436" localSheetId="0">'תנאי סף'!$C$37</definedName>
    <definedName name="_Ref296892477" localSheetId="0">'תנאי סף'!$C$10</definedName>
    <definedName name="_Ref297537502" localSheetId="0">'תנאי סף'!$C$38</definedName>
    <definedName name="_Ref299614156" localSheetId="0">'תנאי סף'!$C$14</definedName>
    <definedName name="_Ref370930661" localSheetId="0">'תנאי סף'!$C$8</definedName>
    <definedName name="_Ref373241086" localSheetId="0">'תנאי סף'!$C$11</definedName>
    <definedName name="_Ref381015046" localSheetId="0">'תנאי סף'!#REF!</definedName>
    <definedName name="_Ref397199965" localSheetId="0">'תנאי סף'!$C$9</definedName>
    <definedName name="_Ref399016160" localSheetId="0">'תנאי סף'!#REF!</definedName>
    <definedName name="_Ref404259197" localSheetId="0">'תנאי סף'!#REF!</definedName>
    <definedName name="_Ref445211817" localSheetId="0">'תנאי סף'!$C$12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0" i="3" l="1"/>
  <c r="F10" i="3"/>
  <c r="H8" i="3" l="1"/>
  <c r="H9" i="3" s="1"/>
  <c r="J6" i="2" s="1"/>
  <c r="I9" i="2" s="1"/>
  <c r="F8" i="3"/>
  <c r="F9" i="3" s="1"/>
  <c r="H6" i="2" s="1"/>
  <c r="G9" i="2" s="1"/>
  <c r="G11" i="2" s="1"/>
  <c r="D8" i="3"/>
  <c r="C8" i="3"/>
  <c r="D9" i="2"/>
  <c r="D9" i="3" l="1"/>
  <c r="F6" i="2" s="1"/>
  <c r="E9" i="2" s="1"/>
  <c r="E11" i="2" s="1"/>
  <c r="D10" i="3"/>
  <c r="I11" i="2"/>
  <c r="I10" i="2"/>
  <c r="G10" i="2"/>
  <c r="E10" i="2" l="1"/>
</calcChain>
</file>

<file path=xl/comments1.xml><?xml version="1.0" encoding="utf-8"?>
<comments xmlns="http://schemas.openxmlformats.org/spreadsheetml/2006/main">
  <authors>
    <author>Sarel Kadosh</author>
  </authors>
  <commentList>
    <comment ref="C16" authorId="0" shapeId="0">
      <text>
        <r>
          <rPr>
            <b/>
            <sz val="9"/>
            <color indexed="81"/>
            <rFont val="Tahoma"/>
            <family val="2"/>
          </rPr>
          <t>Sarel Kadosh:</t>
        </r>
        <r>
          <rPr>
            <sz val="9"/>
            <color indexed="81"/>
            <rFont val="Tahoma"/>
            <family val="2"/>
          </rPr>
          <t xml:space="preserve">
• אזור 1: מחוז חיפה וצפון.
• אזור 2: מחוז ירושלים ויו"ש.
• אזור 3: מחוז ת"א ומרכז.
• אזור 4: מחוז דרום.
</t>
        </r>
      </text>
    </comment>
  </commentList>
</comments>
</file>

<file path=xl/sharedStrings.xml><?xml version="1.0" encoding="utf-8"?>
<sst xmlns="http://schemas.openxmlformats.org/spreadsheetml/2006/main" count="97" uniqueCount="85">
  <si>
    <t>מס' סעיף:</t>
  </si>
  <si>
    <t>שם המציע:</t>
  </si>
  <si>
    <t>קריטריון:</t>
  </si>
  <si>
    <t>מס"ד:</t>
  </si>
  <si>
    <t>משקל בציון האיכות</t>
  </si>
  <si>
    <t>נימוק / ציון גלם</t>
  </si>
  <si>
    <t>ציון כולל לפרמטר</t>
  </si>
  <si>
    <t>סה"כ ציון איכות</t>
  </si>
  <si>
    <t>מראיינים מטעם המשרד:</t>
  </si>
  <si>
    <t>משקל</t>
  </si>
  <si>
    <t xml:space="preserve">ציון </t>
  </si>
  <si>
    <t>נימוק</t>
  </si>
  <si>
    <t>פרמטרים (ציון מ 1-10)</t>
  </si>
  <si>
    <t>ראיון עם נציגי המציע והיועץ המוצע</t>
  </si>
  <si>
    <t>היועץ המוצע:</t>
  </si>
  <si>
    <t>ציון כולל בראיון</t>
  </si>
  <si>
    <t>ניקוד הראיון במסגרת המכרז</t>
  </si>
  <si>
    <t>ראה לשונית "ראיון למציע"</t>
  </si>
  <si>
    <t>מעבר סף איכות</t>
  </si>
  <si>
    <t>מעבר סף איכות מינמאלי</t>
  </si>
  <si>
    <t>10.6.1</t>
  </si>
  <si>
    <t>10.6.2</t>
  </si>
  <si>
    <t>10.6.3</t>
  </si>
  <si>
    <r>
      <rPr>
        <b/>
        <sz val="12"/>
        <rFont val="David"/>
        <family val="2"/>
      </rPr>
      <t>ניסיון המציע בניהול תחרויות או ליגות בתחום הספורט:</t>
    </r>
    <r>
      <rPr>
        <sz val="12"/>
        <rFont val="David"/>
        <family val="2"/>
      </rPr>
      <t xml:space="preserve">
ייבחן ניסיונו של המציע בחמש השנים האחרונות בניהול תחרויות או ליגות בענפי ספורט שונים. במסגרת סעיף זה ייבחנו עד 8 תחרויות או ליגות מעבר לנדרש בתנאי הסף ‎6.2.1. בסעיף זה ייבחנו רק תחרויות וליגות בהיקף מינימלי של 12 משחקים.
• עבור כל ליגה או תחרות מעבר לנדרש בתנאי הסף ‎6.2.1 יקבל המציע </t>
    </r>
    <r>
      <rPr>
        <b/>
        <sz val="12"/>
        <rFont val="David"/>
        <family val="2"/>
      </rPr>
      <t>3 נק'</t>
    </r>
    <r>
      <rPr>
        <sz val="12"/>
        <rFont val="David"/>
        <family val="2"/>
      </rPr>
      <t xml:space="preserve">.
כמו כן יינתן ניקוד נוסף באופן הבא:
• עבור כל ליגה או תחרות מעבר לנדרש בתנאי הסף 6.2.1, שנערכה לפחות ב-3 מתוך 4 האזורים המפורטים בתנאי ‎6.2.1.2, יקבל המציע </t>
    </r>
    <r>
      <rPr>
        <b/>
        <sz val="12"/>
        <rFont val="David"/>
        <family val="2"/>
      </rPr>
      <t>2 נק'</t>
    </r>
    <r>
      <rPr>
        <sz val="12"/>
        <rFont val="David"/>
        <family val="2"/>
      </rPr>
      <t xml:space="preserve"> נוספות.
• עבור כל ליגה או תחרות שהתקיימה במשך 3 שנים או יותר יקבל המציע </t>
    </r>
    <r>
      <rPr>
        <b/>
        <sz val="12"/>
        <rFont val="David"/>
        <family val="2"/>
      </rPr>
      <t>2 נק'</t>
    </r>
    <r>
      <rPr>
        <sz val="12"/>
        <rFont val="David"/>
        <family val="2"/>
      </rPr>
      <t xml:space="preserve"> נוספות (כולל אלה שנבחנו במסגרת תנאי הסף ‎6.2.1). בסעיף זה ייבחנו רק תחרויות וליגות בהיקף מינימלי של 12 משחקים.
• עבור כל ליגה או תחרות למבוגרים ואזרחים ותיקים יקבל המציע </t>
    </r>
    <r>
      <rPr>
        <b/>
        <sz val="12"/>
        <rFont val="David"/>
        <family val="2"/>
      </rPr>
      <t>2 נק'</t>
    </r>
    <r>
      <rPr>
        <sz val="12"/>
        <rFont val="David"/>
        <family val="2"/>
      </rPr>
      <t xml:space="preserve"> נוספות (כולל אלה שנבחנו במסגרת תנאי הסף ‎6.2.1).
• עבור כל ליגה או תחרות בתחום הפטאנק יקבל המציע </t>
    </r>
    <r>
      <rPr>
        <b/>
        <sz val="12"/>
        <rFont val="David"/>
        <family val="2"/>
      </rPr>
      <t>2 נק'</t>
    </r>
    <r>
      <rPr>
        <sz val="12"/>
        <rFont val="David"/>
        <family val="2"/>
      </rPr>
      <t xml:space="preserve"> נוספות (כולל אלה שנבחנו במסגרת תנאי הסף ‎6.2.1).
הניקוד בסעיף זה נצבר,  וניתן לצבור עד </t>
    </r>
    <r>
      <rPr>
        <b/>
        <sz val="12"/>
        <rFont val="David"/>
        <family val="2"/>
      </rPr>
      <t>45 נק'</t>
    </r>
    <r>
      <rPr>
        <sz val="12"/>
        <rFont val="David"/>
        <family val="2"/>
      </rPr>
      <t xml:space="preserve"> בסך הכל.</t>
    </r>
  </si>
  <si>
    <t>10.6.4</t>
  </si>
  <si>
    <r>
      <rPr>
        <b/>
        <sz val="12"/>
        <rFont val="David"/>
        <family val="2"/>
      </rPr>
      <t>ביצועי עבר במסגרת עבודה עם היחידה המקצועית של המשרד:</t>
    </r>
    <r>
      <rPr>
        <sz val="12"/>
        <rFont val="David"/>
        <family val="2"/>
      </rPr>
      <t xml:space="preserve">
למציעים שעבדו בעבר עם היחידה המקצועית של המשרד יינתן ניקוד על סמך איכות העבודה שביצעו, על ידי נציגי היחידה המקצועית. ניקוד זה יקבל משקל של 10% מציון האיכות הכללי. משקל תכנית העבודה והראיון יקטן בהתאמה עבור מציעים אלה, וישתנה מ-35% (כפי שמופיע בסעיף ‎10.6.3 לעיל) ל-25%.
</t>
    </r>
  </si>
  <si>
    <t>בחינת תכנית עבודה וראיון:</t>
  </si>
  <si>
    <t>ניסיון בעבודה עם היחידה המקצועית של המשרד:</t>
  </si>
  <si>
    <t>ניקוד הראיון במסגרת המכרז עבור מציעים שקיבלו ניקוד עבור ניסיון עבר עם המשרד</t>
  </si>
  <si>
    <r>
      <rPr>
        <b/>
        <sz val="12"/>
        <rFont val="David"/>
        <family val="2"/>
      </rPr>
      <t>ניסיון מנהל הפרויקט בניהול תחרויות או ליגות בתחום הספורט:</t>
    </r>
    <r>
      <rPr>
        <sz val="12"/>
        <rFont val="David"/>
        <family val="2"/>
      </rPr>
      <t xml:space="preserve">
ייבחן ניסיונו של מנהל הפרויקט בשבע השנים האחרונות בניהול תחרויות או ליגות בענפי ספורט שונים. בסעיף זה ייבחנו רק תחרויות וליגות בהיקף מינימלי של 12 משחקים.
• עבור כל שנת ניסיון נוספת של מנהל הפרויקט מעבר לנדרש בתנאי הסף ‎6.2.2 (שנתיים) יקבל המציע </t>
    </r>
    <r>
      <rPr>
        <b/>
        <sz val="12"/>
        <rFont val="David"/>
        <family val="2"/>
      </rPr>
      <t>2 נק'</t>
    </r>
    <r>
      <rPr>
        <sz val="12"/>
        <rFont val="David"/>
        <family val="2"/>
      </rPr>
      <t xml:space="preserve">, עד </t>
    </r>
    <r>
      <rPr>
        <b/>
        <sz val="12"/>
        <rFont val="David"/>
        <family val="2"/>
      </rPr>
      <t>10 נק'</t>
    </r>
    <r>
      <rPr>
        <sz val="12"/>
        <rFont val="David"/>
        <family val="2"/>
      </rPr>
      <t xml:space="preserve"> בסך הכל עבור 5 שנות ניסיון נוספות.
• עבור ניסיון של מנהל הפרויקט בניהול ליגה או תחרות שנערכה לפחות ב-3 מתוך 4 האזורים המפורטים בתנאי ‎6.2.1.2 יקבל המציע </t>
    </r>
    <r>
      <rPr>
        <b/>
        <sz val="12"/>
        <rFont val="David"/>
        <family val="2"/>
      </rPr>
      <t>3 נק'</t>
    </r>
    <r>
      <rPr>
        <sz val="12"/>
        <rFont val="David"/>
        <family val="2"/>
      </rPr>
      <t xml:space="preserve">.
• עבור ניסיון של מנהל הפרויקט בניהול ליגה או תחרות למבוגרים ואזרחים ותיקים יקבל המציע </t>
    </r>
    <r>
      <rPr>
        <b/>
        <sz val="12"/>
        <rFont val="David"/>
        <family val="2"/>
      </rPr>
      <t>3 נק'</t>
    </r>
    <r>
      <rPr>
        <sz val="12"/>
        <rFont val="David"/>
        <family val="2"/>
      </rPr>
      <t xml:space="preserve">.
• עבור ניסיון של מנהל הפרויקט בניהול ליגה או תחרות בתחום הפטאנק יקבל המציע </t>
    </r>
    <r>
      <rPr>
        <b/>
        <sz val="12"/>
        <rFont val="David"/>
        <family val="2"/>
      </rPr>
      <t>4 נק'</t>
    </r>
    <r>
      <rPr>
        <sz val="12"/>
        <rFont val="David"/>
        <family val="2"/>
      </rPr>
      <t xml:space="preserve">.
בסה"כ ניתן לצבור בסעיף זה עד </t>
    </r>
    <r>
      <rPr>
        <b/>
        <sz val="12"/>
        <rFont val="David"/>
        <family val="2"/>
      </rPr>
      <t>20 נק'</t>
    </r>
    <r>
      <rPr>
        <sz val="12"/>
        <rFont val="David"/>
        <family val="2"/>
      </rPr>
      <t>.</t>
    </r>
  </si>
  <si>
    <t xml:space="preserve">מתודולוגיה לביצוע השירותים שתוצג במסגרת התכנית והראיון (לרבות: עושר תכנית העבודה, סבירות התכנית ביחס ללוחות הזמנים, הפגנת יכולת בשיווק התכנית לקהל הרחב, הבנת דרישות המכרז, היכרות עם תחום הספורט לאזרחים ותיקים, הצעת פעילויות נוספות ועוד) </t>
  </si>
  <si>
    <t>רמתו האישית והמקצועית של מנהל הפרויקט המוצע, היכרותו עם עולם הספורט ויכולתו השיווקית</t>
  </si>
  <si>
    <t>מס' הצעה</t>
  </si>
  <si>
    <t>ח.פ./ת"ז</t>
  </si>
  <si>
    <t>שם איש הקשר:</t>
  </si>
  <si>
    <t>טלפון:</t>
  </si>
  <si>
    <t>הנבדק</t>
  </si>
  <si>
    <t>מס' סעיף</t>
  </si>
  <si>
    <t>כתובת דוא"ל:</t>
  </si>
  <si>
    <t>תנאי סף מנהליים</t>
  </si>
  <si>
    <t>המציע</t>
  </si>
  <si>
    <t>6.1.1</t>
  </si>
  <si>
    <t>המציע הינו גוף משפטי מאוגד הרשום ברשם רשמי בישראל.</t>
  </si>
  <si>
    <t>6.1.2</t>
  </si>
  <si>
    <t>המציע עומד בדרישות תקנה 6(א) לתקנות חובת המכרזים, התשנ"ג - 1993 ובכלל זה מחזיק בכל האישורים הנדרשים לפי חוק עסקאות גופים ציבוריים, התשל"ו- 1976 (אכיפת ניהול חשבונות ותשלום חובות מס), כשהם תקפים.</t>
  </si>
  <si>
    <t>6.1.3</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</si>
  <si>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 המשרד רשאי לפסול מציעים שיעלה בהם חשש לניגוד עניינים כאמור, לפי שיקול דעתו הבלעדי.</t>
  </si>
  <si>
    <t>6.1.4</t>
  </si>
  <si>
    <t>אם המציע הוא תאגיד - במועד הגשת ההצעה המציע אינו בעל חובות אגרה שנתית לרשות התאגידים בגין שנת 2017 או מוקדם מכך. כמו כן, המציע אינו מוגדר כ"חברה מפרת חוק" ולא נשלחה אליו התראה לפני רישום כ"חברה מפרת חוק" כאמור בסעיף 362א' לחוק החברות, התשנ"ט 1999.</t>
  </si>
  <si>
    <t>6.1.5</t>
  </si>
  <si>
    <t>אין חשש לקיומו של המציע כעסק חי.</t>
  </si>
  <si>
    <t>תנאי סף מקצועיים</t>
  </si>
  <si>
    <t xml:space="preserve">המציע </t>
  </si>
  <si>
    <t>6.2.1</t>
  </si>
  <si>
    <t>מנהל הפרויקט</t>
  </si>
  <si>
    <t>6.2.2</t>
  </si>
  <si>
    <t>6.2.3</t>
  </si>
  <si>
    <t xml:space="preserve">עומד בכל תנאי-הסף </t>
  </si>
  <si>
    <t>סעיף:</t>
  </si>
  <si>
    <t>מסמכים נדרשים להוכחת עמידה בתנאי הסף</t>
  </si>
  <si>
    <t>חוברת הצעה מלאה וחתומה כנדרש בסעיף 8.</t>
  </si>
  <si>
    <t>העתק תעודת עוסק מורשה והעתק של תעודת התאגדות (לפי העניין וסוג התאגדותו המשפטית של המציע) מאושר/ים על ידי עו"ד, לצורך הוכחת העמידה בתנאי הסף שבסעיף ‎6.1.1 לעיל. אם המציע הוא עמותה, עליו להעביר בנוסף לכך אישור ניהול תקין מטעם רשם העמותות, תקף למועד הגשת ההצעה.</t>
  </si>
  <si>
    <t>אם המציע הוא תאגיד, יצורף בנוסף אישור עו"ד או רו"ח על היות החתומים בשמו על מסמכי המכרז רשאים לחייב את המציע בחתימתם.</t>
  </si>
  <si>
    <t xml:space="preserve">אישורים לפי חוק עסקאות גופים ציבוריים, בדבר ניהול פנקסי חשבונות ורשומות, כשהוא תקף, להוכחת העמידה בתנאי הסף שבסעיף ‎‎6.1.2 לעיל. </t>
  </si>
  <si>
    <t xml:space="preserve">לצורך הוכחת עמידה בתנאי הסף שבסעיף ‎6.1.4 לעיל, המציע יציג נסח חברה/שותפות עדכני מרשות התאגידים הניתן להפקה דרך אתר האינטרנט של רשות התאגידים, שכתובתו: Taagidim.justice.gov.il בלחיצה על הכותרת "הפקת נסח חברה". </t>
  </si>
  <si>
    <t>אישור רואה חשבון כי למציע אין אזהרת "עסק חי", להוכחת תנאי הסף ‎6.1.5 לעיל. האישור יוגש בהתאם לנדרש בנספח ב'5 למסמכי המכרז.</t>
  </si>
  <si>
    <t>לצורך הוכחת עמידתו בתנאי הסף המפורט בסעיף ‎6.2.1 לעיל, המציע יספק פרטים אודות ניסיונו בניהול פרויקטים בחמש השנים האחרונות. הפרטים יסופקו בהתאם לנדרש בנספח ב'2 למסמכי המכרז.</t>
  </si>
  <si>
    <t>ככל שמנהל הפרויקט אינו מועסק על ידי המציע בעת הגשת ההצעה, יצרף המציע הסכם מותנה הכולל התחייבות של מנהל הפרויקט המיועד למתן השירותים להשתתף בהצעתו של המציע ולהיות זמין באופן מלא לאספקת השירותים במידה והמציע יזכה במכרז.</t>
  </si>
  <si>
    <t>תצהיר בדבר היעדר הרשעות לפי חוק עובדים זרים וחוק שכר מינימום חתום ע"י עו"ד (נספח ב'7).</t>
  </si>
  <si>
    <t>התחייבות ואישור המציע לקיום החקיקה בתחום העסקת עובדים חתומה ע"י עו"ד (נספח ב'8).</t>
  </si>
  <si>
    <t>הצהרה על שימוש בתוכנות מקוריות (נספח ב'9).</t>
  </si>
  <si>
    <t>הצעת מחיר מלאה וחתומה (נספח ב'11).</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</si>
  <si>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</si>
  <si>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‎18 לפרק זה.</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</si>
  <si>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</si>
  <si>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המציע יציג מטעמו מנהל פרויקט בעל ניסיון של שנתיים לפחות מתוך חמש השנים האחרונות בניהול תחרויות או ליגות בענפי ספורט שונים.</t>
  </si>
  <si>
    <t>מנהל הפרויקט המוצע יהיה בעל תואר אקדמי, ברמת תואר ראשון ומעלה, בתחום הספורט.</t>
  </si>
  <si>
    <t>6.2.1.1</t>
  </si>
  <si>
    <t>6.2.1.2</t>
  </si>
  <si>
    <t>בחמש השנים האחרונות, המציע בעל ניסיון בניהול לפחות 3 תחוריות או ליגות בענפי ספורט שונים</t>
  </si>
  <si>
    <t>תחרות או ליגה - היקף מינ' 12 משחקים</t>
  </si>
  <si>
    <t>תחרות או ליגה - הופעלה בפריסה ארצית בלפחות 3 מתוך 4 אזורים</t>
  </si>
  <si>
    <t>לצורך בדיקת איכות ההצעה המציע יספק פרטים אודות מנהל הפרויקט המוצע בהתאם לנדרש בנספח ב'3 למסמכי המכרז, ויצרף קורות חיים עדכניים של המנהל המוצע</t>
  </si>
  <si>
    <t xml:space="preserve">פרופיל מציע  </t>
  </si>
  <si>
    <t>תכנית עבודה</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</si>
</sst>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2" x14ac:knownFonts="1">
    <font>
      <sz val="11"/>
      <color theme="1"/>
      <name val="Arial"/>
      <family val="2"/>
      <charset val="177"/>
      <scheme val="minor"/>
    </font>
    <font>
      <sz val="11"/>
      <color theme="1"/>
      <name val="Arial"/>
      <family val="2"/>
      <charset val="177"/>
      <scheme val="minor"/>
    </font>
    <font>
      <b/>
      <sz val="11"/>
      <color theme="1"/>
      <name val="Arial"/>
      <family val="2"/>
      <charset val="177"/>
      <scheme val="minor"/>
    </font>
    <font>
      <b/>
      <sz val="12"/>
      <name val="David"/>
      <family val="2"/>
      <charset val="177"/>
    </font>
    <font>
      <b/>
      <sz val="14"/>
      <name val="David"/>
      <family val="2"/>
      <charset val="177"/>
    </font>
    <font>
      <sz val="12"/>
      <name val="David"/>
      <family val="2"/>
      <charset val="177"/>
    </font>
    <font>
      <sz val="12"/>
      <name val="David"/>
      <family val="2"/>
    </font>
    <font>
      <b/>
      <sz val="16"/>
      <color theme="0"/>
      <name val="David"/>
      <family val="2"/>
      <charset val="177"/>
    </font>
    <font>
      <b/>
      <sz val="12"/>
      <name val="David"/>
      <family val="2"/>
    </font>
    <font>
      <b/>
      <sz val="12"/>
      <color rgb="FF000000"/>
      <name val="David"/>
      <family val="2"/>
      <charset val="177"/>
    </font>
    <font>
      <b/>
      <sz val="11"/>
      <color theme="1"/>
      <name val="David"/>
      <family val="2"/>
    </font>
    <font>
      <b/>
      <sz val="11"/>
      <name val="Arial"/>
      <family val="2"/>
    </font>
    <font>
      <sz val="14"/>
      <color theme="1"/>
      <name val="Arial"/>
      <family val="2"/>
      <charset val="177"/>
    </font>
    <font>
      <b/>
      <sz val="14"/>
      <name val="David"/>
      <family val="2"/>
    </font>
    <font>
      <b/>
      <sz val="12"/>
      <color theme="1"/>
      <name val="David"/>
      <family val="2"/>
    </font>
    <font>
      <sz val="12"/>
      <color theme="1"/>
      <name val="David"/>
      <family val="2"/>
    </font>
    <font>
      <u/>
      <sz val="11"/>
      <color theme="10"/>
      <name val="Arial"/>
      <family val="2"/>
      <charset val="177"/>
      <scheme val="minor"/>
    </font>
    <font>
      <sz val="12"/>
      <color rgb="FFFF0000"/>
      <name val="David"/>
      <family val="2"/>
    </font>
    <font>
      <sz val="11"/>
      <color theme="1"/>
      <name val="David"/>
      <family val="2"/>
    </font>
    <font>
      <b/>
      <sz val="12"/>
      <color theme="0"/>
      <name val="David"/>
      <family val="2"/>
    </font>
    <font>
      <b/>
      <sz val="9"/>
      <color indexed="81"/>
      <name val="Tahoma"/>
      <family val="2"/>
    </font>
    <font>
      <sz val="9"/>
      <color indexed="81"/>
      <name val="Tahoma"/>
      <family val="2"/>
    </font>
  </fonts>
  <fills count="28">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1" tint="0.249977111117893"/>
        <bgColor indexed="64"/>
      </patternFill>
    </fill>
    <fill>
      <patternFill patternType="solid">
        <fgColor rgb="FF92CDDC"/>
        <bgColor rgb="FF000000"/>
      </patternFill>
    </fill>
    <fill>
      <patternFill patternType="solid">
        <fgColor rgb="FFB7DEE8"/>
        <bgColor rgb="FF000000"/>
      </patternFill>
    </fill>
    <fill>
      <patternFill patternType="solid">
        <fgColor rgb="FFDAEEF3"/>
        <bgColor rgb="FF000000"/>
      </patternFill>
    </fill>
    <fill>
      <patternFill patternType="solid">
        <fgColor rgb="FFE4DFEC"/>
        <bgColor rgb="FF000000"/>
      </patternFill>
    </fill>
    <fill>
      <patternFill patternType="solid">
        <fgColor rgb="FFFDE9D9"/>
        <bgColor rgb="FF000000"/>
      </patternFill>
    </fill>
    <fill>
      <patternFill patternType="solid">
        <fgColor theme="3" tint="0.39997558519241921"/>
        <bgColor rgb="FF000000"/>
      </patternFill>
    </fill>
    <fill>
      <patternFill patternType="solid">
        <fgColor theme="0"/>
        <bgColor indexed="64"/>
      </patternFill>
    </fill>
    <fill>
      <patternFill patternType="solid">
        <fgColor theme="4" tint="0.39997558519241921"/>
        <bgColor indexed="64"/>
      </patternFill>
    </fill>
    <fill>
      <patternFill patternType="solid">
        <fgColor theme="4" tint="-0.249977111117893"/>
        <bgColor rgb="FF000000"/>
      </patternFill>
    </fill>
    <fill>
      <patternFill patternType="solid">
        <fgColor theme="4" tint="0.59999389629810485"/>
        <bgColor indexed="64"/>
      </patternFill>
    </fill>
    <fill>
      <patternFill patternType="solid">
        <fgColor theme="9" tint="0.59999389629810485"/>
        <bgColor indexed="64"/>
      </patternFill>
    </fill>
    <fill>
      <patternFill patternType="solid">
        <fgColor theme="3" tint="0.399975585192419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BFEFF"/>
        <bgColor indexed="64"/>
      </patternFill>
    </fill>
    <fill>
      <patternFill patternType="solid">
        <fgColor rgb="FF727E70"/>
        <bgColor indexed="64"/>
      </patternFill>
    </fill>
    <fill>
      <patternFill patternType="solid">
        <fgColor rgb="FF727E70"/>
        <bgColor theme="8" tint="0.79998168889431442"/>
      </patternFill>
    </fill>
  </fills>
  <borders count="52">
    <border>
      <left/>
      <right/>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3">
    <xf numFmtId="0" fontId="0" fillId="0" borderId="0"/>
    <xf numFmtId="9" fontId="1" fillId="0" borderId="0" applyFont="0" applyFill="0" applyBorder="0" applyAlignment="0" applyProtection="0"/>
    <xf numFmtId="0" fontId="16" fillId="0" borderId="0" applyNumberFormat="0" applyFill="0" applyBorder="0" applyAlignment="0" applyProtection="0"/>
  </cellStyleXfs>
  <cellXfs count="158">
    <xf numFmtId="0" fontId="0" fillId="0" borderId="0" xfId="0"/>
    <xf numFmtId="0" fontId="3" fillId="5" borderId="1" xfId="0" applyFont="1" applyFill="1" applyBorder="1" applyAlignment="1" applyProtection="1">
      <alignment horizontal="center" vertical="center" wrapText="1" readingOrder="2"/>
      <protection hidden="1"/>
    </xf>
    <xf numFmtId="0" fontId="3" fillId="5" borderId="3" xfId="0" applyFont="1" applyFill="1" applyBorder="1" applyAlignment="1" applyProtection="1">
      <alignment horizontal="center" vertical="center" wrapText="1" readingOrder="2"/>
      <protection hidden="1"/>
    </xf>
    <xf numFmtId="0" fontId="3" fillId="4" borderId="4" xfId="0" applyFont="1" applyFill="1" applyBorder="1" applyAlignment="1" applyProtection="1">
      <alignment horizontal="center" vertical="center" wrapText="1" readingOrder="2"/>
      <protection hidden="1"/>
    </xf>
    <xf numFmtId="9" fontId="3" fillId="3" borderId="21" xfId="1" applyFont="1" applyFill="1" applyBorder="1" applyAlignment="1" applyProtection="1">
      <alignment horizontal="center" vertical="center" wrapText="1" readingOrder="2"/>
      <protection hidden="1"/>
    </xf>
    <xf numFmtId="1" fontId="6" fillId="2" borderId="8" xfId="0" applyNumberFormat="1" applyFont="1" applyFill="1" applyBorder="1" applyAlignment="1" applyProtection="1">
      <alignment horizontal="center" vertical="center" wrapText="1" readingOrder="2"/>
      <protection hidden="1"/>
    </xf>
    <xf numFmtId="164" fontId="3" fillId="2" borderId="22" xfId="0" applyNumberFormat="1" applyFont="1" applyFill="1" applyBorder="1" applyAlignment="1" applyProtection="1">
      <alignment horizontal="center" vertical="center" wrapText="1" readingOrder="2"/>
      <protection hidden="1"/>
    </xf>
    <xf numFmtId="9" fontId="3" fillId="3" borderId="24" xfId="1" applyFont="1" applyFill="1" applyBorder="1" applyAlignment="1" applyProtection="1">
      <alignment horizontal="center" vertical="center" wrapText="1" readingOrder="2"/>
      <protection hidden="1"/>
    </xf>
    <xf numFmtId="164" fontId="3" fillId="2" borderId="23" xfId="0" applyNumberFormat="1" applyFont="1" applyFill="1" applyBorder="1" applyAlignment="1" applyProtection="1">
      <alignment horizontal="center" vertical="center" wrapText="1" readingOrder="2"/>
      <protection hidden="1"/>
    </xf>
    <xf numFmtId="9" fontId="3" fillId="3" borderId="25" xfId="1" applyFont="1" applyFill="1" applyBorder="1" applyAlignment="1" applyProtection="1">
      <alignment horizontal="center" vertical="center" wrapText="1" readingOrder="2"/>
      <protection hidden="1"/>
    </xf>
    <xf numFmtId="9" fontId="7" fillId="10" borderId="6" xfId="1" applyFont="1" applyFill="1" applyBorder="1" applyAlignment="1" applyProtection="1">
      <alignment horizontal="center" vertical="center" wrapText="1" readingOrder="2"/>
      <protection hidden="1"/>
    </xf>
    <xf numFmtId="0" fontId="4" fillId="8" borderId="4" xfId="0" applyFont="1" applyFill="1" applyBorder="1" applyAlignment="1" applyProtection="1">
      <alignment horizontal="center" vertical="center" wrapText="1" readingOrder="2"/>
      <protection hidden="1"/>
    </xf>
    <xf numFmtId="1" fontId="2" fillId="8" borderId="6" xfId="1" applyNumberFormat="1" applyFont="1" applyFill="1" applyBorder="1" applyAlignment="1">
      <alignment horizontal="center" vertical="center"/>
    </xf>
    <xf numFmtId="1" fontId="6" fillId="2" borderId="7" xfId="0" applyNumberFormat="1" applyFont="1" applyFill="1" applyBorder="1" applyAlignment="1" applyProtection="1">
      <alignment horizontal="center" vertical="center" wrapText="1" readingOrder="2"/>
      <protection hidden="1"/>
    </xf>
    <xf numFmtId="0" fontId="3" fillId="4" borderId="6" xfId="0" applyFont="1" applyFill="1" applyBorder="1" applyAlignment="1" applyProtection="1">
      <alignment horizontal="center" vertical="center" wrapText="1" readingOrder="2"/>
      <protection hidden="1"/>
    </xf>
    <xf numFmtId="0" fontId="3" fillId="4" borderId="28" xfId="0" applyFont="1" applyFill="1" applyBorder="1" applyAlignment="1" applyProtection="1">
      <alignment horizontal="center" vertical="center" wrapText="1" readingOrder="2"/>
      <protection hidden="1"/>
    </xf>
    <xf numFmtId="0" fontId="3" fillId="6" borderId="1" xfId="0" applyFont="1" applyFill="1" applyBorder="1" applyAlignment="1" applyProtection="1">
      <alignment horizontal="center" vertical="center" wrapText="1" readingOrder="2"/>
      <protection hidden="1"/>
    </xf>
    <xf numFmtId="0" fontId="3" fillId="6" borderId="6" xfId="0" applyFont="1" applyFill="1" applyBorder="1" applyAlignment="1" applyProtection="1">
      <alignment horizontal="center" vertical="center" wrapText="1" readingOrder="2"/>
      <protection hidden="1"/>
    </xf>
    <xf numFmtId="0" fontId="9" fillId="12" borderId="14" xfId="0" applyFont="1" applyFill="1" applyBorder="1" applyAlignment="1">
      <alignment horizontal="center" vertical="center" wrapText="1"/>
    </xf>
    <xf numFmtId="0" fontId="9" fillId="12" borderId="0" xfId="0" applyFont="1" applyFill="1" applyBorder="1" applyAlignment="1" applyProtection="1">
      <alignment horizontal="center" vertical="center" wrapText="1"/>
      <protection hidden="1"/>
    </xf>
    <xf numFmtId="0" fontId="9" fillId="13" borderId="2" xfId="0" applyFont="1" applyFill="1" applyBorder="1" applyAlignment="1">
      <alignment horizontal="center" vertical="center" wrapText="1"/>
    </xf>
    <xf numFmtId="0" fontId="10" fillId="14" borderId="26" xfId="0" applyFont="1" applyFill="1" applyBorder="1" applyAlignment="1">
      <alignment horizontal="center"/>
    </xf>
    <xf numFmtId="0" fontId="10" fillId="14" borderId="27" xfId="0" applyFont="1" applyFill="1" applyBorder="1" applyAlignment="1">
      <alignment horizontal="center"/>
    </xf>
    <xf numFmtId="0" fontId="9" fillId="13" borderId="2" xfId="0" applyFont="1" applyFill="1" applyBorder="1" applyAlignment="1">
      <alignment horizontal="center" vertical="center" wrapText="1" readingOrder="2"/>
    </xf>
    <xf numFmtId="9" fontId="11" fillId="15" borderId="15" xfId="1" applyFont="1" applyFill="1" applyBorder="1" applyAlignment="1" applyProtection="1">
      <alignment horizontal="center" vertical="center" wrapText="1" readingOrder="2"/>
      <protection hidden="1"/>
    </xf>
    <xf numFmtId="0" fontId="10" fillId="5" borderId="10" xfId="0" applyFont="1" applyFill="1" applyBorder="1" applyAlignment="1">
      <alignment horizontal="center" vertical="center"/>
    </xf>
    <xf numFmtId="0" fontId="0" fillId="0" borderId="13" xfId="0" applyBorder="1" applyAlignment="1">
      <alignment vertical="top" wrapText="1"/>
    </xf>
    <xf numFmtId="0" fontId="10" fillId="5" borderId="8" xfId="0" applyFont="1" applyFill="1" applyBorder="1" applyAlignment="1">
      <alignment horizontal="center" vertical="center"/>
    </xf>
    <xf numFmtId="0" fontId="0" fillId="0" borderId="23" xfId="0" applyBorder="1" applyAlignment="1">
      <alignment vertical="top" wrapText="1"/>
    </xf>
    <xf numFmtId="164" fontId="9" fillId="16" borderId="39" xfId="0" applyNumberFormat="1" applyFont="1" applyFill="1" applyBorder="1" applyAlignment="1">
      <alignment horizontal="center" vertical="center"/>
    </xf>
    <xf numFmtId="9" fontId="11" fillId="16" borderId="40" xfId="1" applyFont="1" applyFill="1" applyBorder="1" applyAlignment="1" applyProtection="1">
      <alignment horizontal="center" vertical="center" wrapText="1" readingOrder="2"/>
      <protection hidden="1"/>
    </xf>
    <xf numFmtId="164" fontId="9" fillId="16" borderId="4" xfId="0" applyNumberFormat="1" applyFont="1" applyFill="1" applyBorder="1" applyAlignment="1">
      <alignment horizontal="center" vertical="center"/>
    </xf>
    <xf numFmtId="164" fontId="9" fillId="19" borderId="4" xfId="0" applyNumberFormat="1" applyFont="1" applyFill="1" applyBorder="1" applyAlignment="1">
      <alignment horizontal="center" vertical="center"/>
    </xf>
    <xf numFmtId="164" fontId="9" fillId="19" borderId="39" xfId="0" applyNumberFormat="1" applyFont="1" applyFill="1" applyBorder="1" applyAlignment="1">
      <alignment horizontal="center" vertical="center"/>
    </xf>
    <xf numFmtId="9" fontId="11" fillId="19" borderId="40" xfId="1" applyFont="1" applyFill="1" applyBorder="1" applyAlignment="1" applyProtection="1">
      <alignment horizontal="center" vertical="center" wrapText="1" readingOrder="2"/>
      <protection hidden="1"/>
    </xf>
    <xf numFmtId="164" fontId="3" fillId="2" borderId="27" xfId="0" applyNumberFormat="1" applyFont="1" applyFill="1" applyBorder="1" applyAlignment="1" applyProtection="1">
      <alignment horizontal="center" vertical="center" wrapText="1" readingOrder="2"/>
      <protection locked="0"/>
    </xf>
    <xf numFmtId="9" fontId="3" fillId="21" borderId="25" xfId="1" applyFont="1" applyFill="1" applyBorder="1" applyAlignment="1" applyProtection="1">
      <alignment horizontal="center" vertical="center" wrapText="1" readingOrder="2"/>
      <protection hidden="1"/>
    </xf>
    <xf numFmtId="164" fontId="9" fillId="19" borderId="39" xfId="0" applyNumberFormat="1" applyFont="1" applyFill="1" applyBorder="1" applyAlignment="1">
      <alignment horizontal="center" vertical="center" wrapText="1"/>
    </xf>
    <xf numFmtId="0" fontId="6" fillId="7" borderId="33" xfId="0" applyFont="1" applyFill="1" applyBorder="1" applyAlignment="1" applyProtection="1">
      <alignment horizontal="right" vertical="center" wrapText="1" readingOrder="2"/>
      <protection hidden="1"/>
    </xf>
    <xf numFmtId="0" fontId="5" fillId="7" borderId="23" xfId="0" applyFont="1" applyFill="1" applyBorder="1" applyAlignment="1" applyProtection="1">
      <alignment horizontal="right" vertical="center" wrapText="1" readingOrder="2"/>
      <protection hidden="1"/>
    </xf>
    <xf numFmtId="0" fontId="8" fillId="7" borderId="36" xfId="0" applyFont="1" applyFill="1" applyBorder="1" applyAlignment="1" applyProtection="1">
      <alignment horizontal="center" vertical="center" wrapText="1" readingOrder="2"/>
      <protection hidden="1"/>
    </xf>
    <xf numFmtId="0" fontId="8" fillId="7" borderId="17" xfId="0" applyFont="1" applyFill="1" applyBorder="1" applyAlignment="1" applyProtection="1">
      <alignment horizontal="center" vertical="center" wrapText="1" readingOrder="2"/>
      <protection hidden="1"/>
    </xf>
    <xf numFmtId="0" fontId="3" fillId="4" borderId="10" xfId="0" applyFont="1" applyFill="1" applyBorder="1" applyAlignment="1" applyProtection="1">
      <alignment horizontal="center" vertical="center" wrapText="1" readingOrder="2"/>
      <protection hidden="1"/>
    </xf>
    <xf numFmtId="0" fontId="3" fillId="4" borderId="13" xfId="0" applyFont="1" applyFill="1" applyBorder="1" applyAlignment="1" applyProtection="1">
      <alignment horizontal="center" vertical="center" wrapText="1" readingOrder="2"/>
      <protection hidden="1"/>
    </xf>
    <xf numFmtId="0" fontId="3" fillId="4" borderId="8" xfId="0" applyFont="1" applyFill="1" applyBorder="1" applyAlignment="1" applyProtection="1">
      <alignment horizontal="center" vertical="center" wrapText="1" readingOrder="2"/>
      <protection hidden="1"/>
    </xf>
    <xf numFmtId="0" fontId="3" fillId="4" borderId="23" xfId="0" applyFont="1" applyFill="1" applyBorder="1" applyAlignment="1" applyProtection="1">
      <alignment horizontal="center" vertical="center" wrapText="1" readingOrder="2"/>
      <protection hidden="1"/>
    </xf>
    <xf numFmtId="0" fontId="3" fillId="4" borderId="16" xfId="0" applyFont="1" applyFill="1" applyBorder="1" applyAlignment="1" applyProtection="1">
      <alignment horizontal="center" vertical="center" wrapText="1" readingOrder="2"/>
      <protection hidden="1"/>
    </xf>
    <xf numFmtId="0" fontId="3" fillId="4" borderId="17" xfId="0" applyFont="1" applyFill="1" applyBorder="1" applyAlignment="1" applyProtection="1">
      <alignment horizontal="center" vertical="center" wrapText="1" readingOrder="2"/>
      <protection hidden="1"/>
    </xf>
    <xf numFmtId="0" fontId="4" fillId="5" borderId="10" xfId="0" applyFont="1" applyFill="1" applyBorder="1" applyAlignment="1" applyProtection="1">
      <alignment horizontal="center" vertical="center" wrapText="1" readingOrder="2"/>
      <protection hidden="1"/>
    </xf>
    <xf numFmtId="0" fontId="4" fillId="5" borderId="13" xfId="0" applyFont="1" applyFill="1" applyBorder="1" applyAlignment="1" applyProtection="1">
      <alignment horizontal="center" vertical="center" wrapText="1" readingOrder="2"/>
      <protection hidden="1"/>
    </xf>
    <xf numFmtId="0" fontId="4" fillId="5" borderId="16" xfId="0" applyNumberFormat="1" applyFont="1" applyFill="1" applyBorder="1" applyAlignment="1" applyProtection="1">
      <alignment horizontal="center" vertical="center" wrapText="1" readingOrder="2"/>
      <protection hidden="1"/>
    </xf>
    <xf numFmtId="0" fontId="4" fillId="5" borderId="17" xfId="0" applyNumberFormat="1" applyFont="1" applyFill="1" applyBorder="1" applyAlignment="1" applyProtection="1">
      <alignment horizontal="center" vertical="center" wrapText="1" readingOrder="2"/>
      <protection hidden="1"/>
    </xf>
    <xf numFmtId="0" fontId="6" fillId="7" borderId="32" xfId="0" applyFont="1" applyFill="1" applyBorder="1" applyAlignment="1" applyProtection="1">
      <alignment horizontal="right" vertical="center" wrapText="1" readingOrder="2"/>
      <protection hidden="1"/>
    </xf>
    <xf numFmtId="0" fontId="5" fillId="7" borderId="13" xfId="0" applyFont="1" applyFill="1" applyBorder="1" applyAlignment="1" applyProtection="1">
      <alignment horizontal="right" vertical="center" wrapText="1" readingOrder="2"/>
      <protection hidden="1"/>
    </xf>
    <xf numFmtId="0" fontId="2" fillId="20" borderId="4" xfId="0" applyFont="1" applyFill="1" applyBorder="1" applyAlignment="1">
      <alignment horizontal="center" vertical="center"/>
    </xf>
    <xf numFmtId="0" fontId="2" fillId="20" borderId="28" xfId="0" applyFont="1" applyFill="1" applyBorder="1" applyAlignment="1">
      <alignment horizontal="center" vertical="center"/>
    </xf>
    <xf numFmtId="0" fontId="2" fillId="9" borderId="4" xfId="0" applyFont="1" applyFill="1" applyBorder="1" applyAlignment="1">
      <alignment horizontal="center" vertical="center"/>
    </xf>
    <xf numFmtId="0" fontId="2" fillId="9" borderId="28" xfId="0" applyFont="1" applyFill="1" applyBorder="1" applyAlignment="1">
      <alignment horizontal="center" vertical="center"/>
    </xf>
    <xf numFmtId="0" fontId="3" fillId="6" borderId="34" xfId="0" applyFont="1" applyFill="1" applyBorder="1" applyAlignment="1" applyProtection="1">
      <alignment horizontal="center" vertical="center" wrapText="1" readingOrder="2"/>
      <protection hidden="1"/>
    </xf>
    <xf numFmtId="0" fontId="3" fillId="6" borderId="41" xfId="0" applyFont="1" applyFill="1" applyBorder="1" applyAlignment="1" applyProtection="1">
      <alignment horizontal="center" vertical="center" wrapText="1" readingOrder="2"/>
      <protection hidden="1"/>
    </xf>
    <xf numFmtId="2" fontId="7" fillId="10" borderId="4" xfId="0" applyNumberFormat="1" applyFont="1" applyFill="1" applyBorder="1" applyAlignment="1" applyProtection="1">
      <alignment horizontal="center" vertical="center" wrapText="1" readingOrder="2"/>
      <protection locked="0"/>
    </xf>
    <xf numFmtId="2" fontId="7" fillId="10" borderId="28" xfId="0" applyNumberFormat="1" applyFont="1" applyFill="1" applyBorder="1" applyAlignment="1" applyProtection="1">
      <alignment horizontal="center" vertical="center" wrapText="1" readingOrder="2"/>
      <protection locked="0"/>
    </xf>
    <xf numFmtId="0" fontId="7" fillId="10" borderId="29" xfId="0" applyFont="1" applyFill="1" applyBorder="1" applyAlignment="1" applyProtection="1">
      <alignment horizontal="center" vertical="center" wrapText="1" readingOrder="2"/>
      <protection hidden="1"/>
    </xf>
    <xf numFmtId="0" fontId="7" fillId="10" borderId="30" xfId="0" applyFont="1" applyFill="1" applyBorder="1" applyAlignment="1" applyProtection="1">
      <alignment horizontal="center" vertical="center" wrapText="1" readingOrder="2"/>
      <protection hidden="1"/>
    </xf>
    <xf numFmtId="0" fontId="7" fillId="10" borderId="31" xfId="0" applyFont="1" applyFill="1" applyBorder="1" applyAlignment="1" applyProtection="1">
      <alignment horizontal="center" vertical="center" wrapText="1" readingOrder="2"/>
      <protection hidden="1"/>
    </xf>
    <xf numFmtId="0" fontId="4" fillId="8" borderId="5" xfId="0" applyFont="1" applyFill="1" applyBorder="1" applyAlignment="1" applyProtection="1">
      <alignment horizontal="center" vertical="center" wrapText="1" readingOrder="2"/>
      <protection hidden="1"/>
    </xf>
    <xf numFmtId="0" fontId="4" fillId="8" borderId="9" xfId="0" applyFont="1" applyFill="1" applyBorder="1" applyAlignment="1" applyProtection="1">
      <alignment horizontal="center" vertical="center" wrapText="1" readingOrder="2"/>
      <protection hidden="1"/>
    </xf>
    <xf numFmtId="0" fontId="3" fillId="4" borderId="34" xfId="0" applyFont="1" applyFill="1" applyBorder="1" applyAlignment="1" applyProtection="1">
      <alignment horizontal="center" vertical="center" wrapText="1" readingOrder="2"/>
      <protection hidden="1"/>
    </xf>
    <xf numFmtId="0" fontId="3" fillId="4" borderId="18" xfId="0" applyFont="1" applyFill="1" applyBorder="1" applyAlignment="1" applyProtection="1">
      <alignment horizontal="center" vertical="center" wrapText="1" readingOrder="2"/>
      <protection hidden="1"/>
    </xf>
    <xf numFmtId="0" fontId="3" fillId="4" borderId="35" xfId="0" applyFont="1" applyFill="1" applyBorder="1" applyAlignment="1" applyProtection="1">
      <alignment horizontal="center" vertical="center" wrapText="1" readingOrder="2"/>
      <protection hidden="1"/>
    </xf>
    <xf numFmtId="0" fontId="9" fillId="13" borderId="8" xfId="0" applyFont="1" applyFill="1" applyBorder="1" applyAlignment="1">
      <alignment horizontal="center" vertical="center" wrapText="1"/>
    </xf>
    <xf numFmtId="0" fontId="12" fillId="17" borderId="20" xfId="0" applyFont="1" applyFill="1" applyBorder="1" applyAlignment="1">
      <alignment horizontal="center"/>
    </xf>
    <xf numFmtId="0" fontId="12" fillId="17" borderId="9" xfId="0" applyFont="1" applyFill="1" applyBorder="1" applyAlignment="1">
      <alignment horizontal="center"/>
    </xf>
    <xf numFmtId="0" fontId="9" fillId="11" borderId="20" xfId="0" applyFont="1" applyFill="1" applyBorder="1" applyAlignment="1">
      <alignment horizontal="center" vertical="center" wrapText="1"/>
    </xf>
    <xf numFmtId="0" fontId="9" fillId="11" borderId="5"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9" fillId="11" borderId="20" xfId="0" applyFont="1" applyFill="1" applyBorder="1" applyAlignment="1" applyProtection="1">
      <alignment horizontal="center" vertical="center" wrapText="1" readingOrder="2"/>
      <protection hidden="1"/>
    </xf>
    <xf numFmtId="0" fontId="9" fillId="11" borderId="9" xfId="0" applyFont="1" applyFill="1" applyBorder="1" applyAlignment="1" applyProtection="1">
      <alignment horizontal="center" vertical="center" wrapText="1" readingOrder="2"/>
      <protection hidden="1"/>
    </xf>
    <xf numFmtId="0" fontId="9" fillId="11" borderId="12" xfId="0" applyFont="1" applyFill="1" applyBorder="1" applyAlignment="1">
      <alignment horizontal="center" vertical="center" wrapText="1"/>
    </xf>
    <xf numFmtId="0" fontId="9" fillId="11" borderId="19" xfId="0" applyFont="1" applyFill="1" applyBorder="1" applyAlignment="1">
      <alignment horizontal="center" vertical="center" wrapText="1"/>
    </xf>
    <xf numFmtId="0" fontId="9" fillId="11" borderId="38" xfId="0" applyFont="1" applyFill="1" applyBorder="1" applyAlignment="1" applyProtection="1">
      <alignment horizontal="center" vertical="center" wrapText="1" readingOrder="2"/>
      <protection hidden="1"/>
    </xf>
    <xf numFmtId="0" fontId="9" fillId="11" borderId="11" xfId="0" applyFont="1" applyFill="1" applyBorder="1" applyAlignment="1" applyProtection="1">
      <alignment horizontal="center" vertical="center" wrapText="1" readingOrder="2"/>
      <protection hidden="1"/>
    </xf>
    <xf numFmtId="0" fontId="12" fillId="18" borderId="29" xfId="0" applyFont="1" applyFill="1" applyBorder="1" applyAlignment="1">
      <alignment horizontal="center" vertical="center"/>
    </xf>
    <xf numFmtId="0" fontId="12" fillId="18" borderId="31" xfId="0" applyFont="1" applyFill="1" applyBorder="1" applyAlignment="1">
      <alignment horizontal="center" vertical="center"/>
    </xf>
    <xf numFmtId="0" fontId="12" fillId="18" borderId="29" xfId="0" applyFont="1" applyFill="1" applyBorder="1" applyAlignment="1">
      <alignment horizontal="center"/>
    </xf>
    <xf numFmtId="0" fontId="12" fillId="18" borderId="31" xfId="0" applyFont="1" applyFill="1" applyBorder="1" applyAlignment="1">
      <alignment horizontal="center"/>
    </xf>
    <xf numFmtId="0" fontId="6" fillId="7" borderId="37" xfId="0" applyFont="1" applyFill="1" applyBorder="1" applyAlignment="1" applyProtection="1">
      <alignment horizontal="right" vertical="top" wrapText="1" readingOrder="2"/>
      <protection hidden="1"/>
    </xf>
    <xf numFmtId="0" fontId="6" fillId="7" borderId="24" xfId="0" applyFont="1" applyFill="1" applyBorder="1" applyAlignment="1" applyProtection="1">
      <alignment horizontal="right" vertical="top" wrapText="1" readingOrder="2"/>
      <protection hidden="1"/>
    </xf>
    <xf numFmtId="0" fontId="13" fillId="22" borderId="38" xfId="0" applyFont="1" applyFill="1" applyBorder="1" applyAlignment="1" applyProtection="1">
      <alignment horizontal="center" vertical="center" wrapText="1" readingOrder="2"/>
      <protection hidden="1"/>
    </xf>
    <xf numFmtId="0" fontId="13" fillId="22" borderId="11" xfId="0" applyFont="1" applyFill="1" applyBorder="1" applyAlignment="1" applyProtection="1">
      <alignment horizontal="center" vertical="center" wrapText="1" readingOrder="2"/>
      <protection hidden="1"/>
    </xf>
    <xf numFmtId="0" fontId="14" fillId="23" borderId="12" xfId="0" applyFont="1" applyFill="1" applyBorder="1" applyAlignment="1" applyProtection="1">
      <alignment horizontal="center" readingOrder="2"/>
      <protection hidden="1"/>
    </xf>
    <xf numFmtId="0" fontId="14" fillId="23" borderId="42" xfId="0" applyFont="1" applyFill="1" applyBorder="1" applyAlignment="1" applyProtection="1">
      <alignment horizontal="center" readingOrder="2"/>
      <protection hidden="1"/>
    </xf>
    <xf numFmtId="0" fontId="14" fillId="23" borderId="1" xfId="0" applyFont="1" applyFill="1" applyBorder="1" applyAlignment="1" applyProtection="1">
      <alignment horizontal="center" vertical="center" wrapText="1"/>
      <protection hidden="1"/>
    </xf>
    <xf numFmtId="0" fontId="14" fillId="23" borderId="11" xfId="0" applyFont="1" applyFill="1" applyBorder="1" applyAlignment="1" applyProtection="1">
      <alignment horizontal="center" vertical="center" readingOrder="2"/>
      <protection hidden="1"/>
    </xf>
    <xf numFmtId="0" fontId="15" fillId="0" borderId="0" xfId="0" applyFont="1"/>
    <xf numFmtId="0" fontId="14" fillId="23" borderId="14" xfId="0" applyFont="1" applyFill="1" applyBorder="1" applyAlignment="1" applyProtection="1">
      <alignment horizontal="center" readingOrder="2"/>
      <protection hidden="1"/>
    </xf>
    <xf numFmtId="0" fontId="14" fillId="23" borderId="43" xfId="0" applyFont="1" applyFill="1" applyBorder="1" applyAlignment="1" applyProtection="1">
      <alignment horizontal="center" readingOrder="2"/>
      <protection hidden="1"/>
    </xf>
    <xf numFmtId="0" fontId="14" fillId="23" borderId="44" xfId="0" applyFont="1" applyFill="1" applyBorder="1" applyAlignment="1" applyProtection="1">
      <alignment horizontal="center" vertical="center" wrapText="1"/>
      <protection hidden="1"/>
    </xf>
    <xf numFmtId="0" fontId="14" fillId="23" borderId="44" xfId="0" applyFont="1" applyFill="1" applyBorder="1" applyAlignment="1" applyProtection="1">
      <alignment horizontal="center" vertical="center" wrapText="1" readingOrder="2"/>
      <protection hidden="1"/>
    </xf>
    <xf numFmtId="0" fontId="14" fillId="23" borderId="44" xfId="0" applyFont="1" applyFill="1" applyBorder="1" applyAlignment="1" applyProtection="1">
      <alignment horizontal="center" vertical="center" wrapText="1"/>
      <protection locked="0"/>
    </xf>
    <xf numFmtId="0" fontId="14" fillId="23" borderId="29" xfId="0" applyFont="1" applyFill="1" applyBorder="1" applyAlignment="1" applyProtection="1">
      <alignment horizontal="center" readingOrder="2"/>
      <protection hidden="1"/>
    </xf>
    <xf numFmtId="0" fontId="14" fillId="23" borderId="31" xfId="0" applyFont="1" applyFill="1" applyBorder="1" applyAlignment="1" applyProtection="1">
      <alignment horizontal="center" readingOrder="2"/>
      <protection hidden="1"/>
    </xf>
    <xf numFmtId="49" fontId="14" fillId="23" borderId="44" xfId="0" applyNumberFormat="1" applyFont="1" applyFill="1" applyBorder="1" applyAlignment="1" applyProtection="1">
      <alignment horizontal="center" vertical="center" wrapText="1"/>
      <protection locked="0"/>
    </xf>
    <xf numFmtId="0" fontId="14" fillId="23" borderId="35" xfId="0" applyFont="1" applyFill="1" applyBorder="1" applyAlignment="1" applyProtection="1">
      <alignment horizontal="center" wrapText="1"/>
      <protection hidden="1"/>
    </xf>
    <xf numFmtId="0" fontId="14" fillId="23" borderId="30" xfId="0" applyFont="1" applyFill="1" applyBorder="1" applyAlignment="1" applyProtection="1">
      <alignment horizontal="center" wrapText="1"/>
      <protection hidden="1"/>
    </xf>
    <xf numFmtId="0" fontId="14" fillId="23" borderId="3" xfId="0" applyFont="1" applyFill="1" applyBorder="1" applyAlignment="1" applyProtection="1">
      <alignment horizontal="center" vertical="center" wrapText="1"/>
      <protection hidden="1"/>
    </xf>
    <xf numFmtId="0" fontId="16" fillId="23" borderId="3" xfId="2" applyFill="1" applyBorder="1" applyAlignment="1" applyProtection="1">
      <alignment horizontal="center" vertical="center" wrapText="1"/>
      <protection locked="0"/>
    </xf>
    <xf numFmtId="49" fontId="14" fillId="24" borderId="6" xfId="0" applyNumberFormat="1" applyFont="1" applyFill="1" applyBorder="1" applyAlignment="1" applyProtection="1">
      <alignment horizontal="center" vertical="center"/>
      <protection hidden="1"/>
    </xf>
    <xf numFmtId="0" fontId="14" fillId="24" borderId="6" xfId="0" applyNumberFormat="1" applyFont="1" applyFill="1" applyBorder="1" applyAlignment="1" applyProtection="1">
      <alignment horizontal="center" vertical="center"/>
      <protection hidden="1"/>
    </xf>
    <xf numFmtId="0" fontId="14" fillId="24" borderId="29" xfId="0" applyFont="1" applyFill="1" applyBorder="1" applyAlignment="1" applyProtection="1">
      <alignment horizontal="center" vertical="center" wrapText="1"/>
      <protection hidden="1"/>
    </xf>
    <xf numFmtId="0" fontId="14" fillId="24" borderId="20" xfId="0" applyFont="1" applyFill="1" applyBorder="1" applyAlignment="1" applyProtection="1">
      <alignment horizontal="center" vertical="center" wrapText="1"/>
      <protection hidden="1"/>
    </xf>
    <xf numFmtId="0" fontId="14" fillId="24" borderId="5" xfId="0" applyFont="1" applyFill="1" applyBorder="1" applyAlignment="1" applyProtection="1">
      <alignment horizontal="center" vertical="center" wrapText="1"/>
      <protection hidden="1"/>
    </xf>
    <xf numFmtId="49" fontId="14" fillId="24" borderId="34" xfId="0" applyNumberFormat="1" applyFont="1" applyFill="1" applyBorder="1" applyAlignment="1" applyProtection="1">
      <alignment horizontal="center" vertical="center" wrapText="1"/>
      <protection hidden="1"/>
    </xf>
    <xf numFmtId="49" fontId="14" fillId="25" borderId="41" xfId="0" applyNumberFormat="1" applyFont="1" applyFill="1" applyBorder="1" applyAlignment="1" applyProtection="1">
      <alignment horizontal="center" vertical="center" readingOrder="2"/>
      <protection hidden="1"/>
    </xf>
    <xf numFmtId="0" fontId="15" fillId="25" borderId="45" xfId="0" applyFont="1" applyFill="1" applyBorder="1" applyAlignment="1" applyProtection="1">
      <alignment horizontal="right" vertical="center" wrapText="1" readingOrder="2"/>
      <protection hidden="1"/>
    </xf>
    <xf numFmtId="0" fontId="15" fillId="17" borderId="41" xfId="0" applyFont="1" applyFill="1" applyBorder="1" applyAlignment="1" applyProtection="1">
      <alignment horizontal="center" vertical="center" wrapText="1"/>
      <protection locked="0"/>
    </xf>
    <xf numFmtId="0" fontId="17" fillId="17" borderId="41" xfId="0" applyFont="1" applyFill="1" applyBorder="1" applyAlignment="1" applyProtection="1">
      <alignment horizontal="center" vertical="center" wrapText="1"/>
      <protection locked="0"/>
    </xf>
    <xf numFmtId="49" fontId="14" fillId="24" borderId="18" xfId="0" applyNumberFormat="1" applyFont="1" applyFill="1" applyBorder="1" applyAlignment="1" applyProtection="1">
      <alignment horizontal="center" vertical="center" wrapText="1"/>
      <protection hidden="1"/>
    </xf>
    <xf numFmtId="0" fontId="15" fillId="17" borderId="44" xfId="0" applyFont="1" applyFill="1" applyBorder="1" applyAlignment="1" applyProtection="1">
      <alignment horizontal="center" vertical="center" wrapText="1"/>
      <protection locked="0"/>
    </xf>
    <xf numFmtId="0" fontId="17" fillId="17" borderId="44" xfId="0" applyFont="1" applyFill="1" applyBorder="1" applyAlignment="1" applyProtection="1">
      <alignment horizontal="center" vertical="center" wrapText="1"/>
      <protection locked="0"/>
    </xf>
    <xf numFmtId="0" fontId="14" fillId="24" borderId="34" xfId="0" applyNumberFormat="1" applyFont="1" applyFill="1" applyBorder="1" applyAlignment="1" applyProtection="1">
      <alignment horizontal="center" vertical="center"/>
      <protection hidden="1"/>
    </xf>
    <xf numFmtId="0" fontId="14" fillId="24" borderId="20" xfId="0" applyNumberFormat="1" applyFont="1" applyFill="1" applyBorder="1" applyAlignment="1" applyProtection="1">
      <alignment horizontal="center" vertical="center" wrapText="1" readingOrder="2"/>
      <protection hidden="1"/>
    </xf>
    <xf numFmtId="0" fontId="14" fillId="24" borderId="20" xfId="0" applyFont="1" applyFill="1" applyBorder="1" applyAlignment="1" applyProtection="1">
      <alignment horizontal="center" vertical="center" wrapText="1"/>
      <protection locked="0"/>
    </xf>
    <xf numFmtId="0" fontId="14" fillId="24" borderId="5" xfId="0" applyFont="1" applyFill="1" applyBorder="1" applyAlignment="1" applyProtection="1">
      <alignment horizontal="center" vertical="center" wrapText="1"/>
      <protection locked="0"/>
    </xf>
    <xf numFmtId="49" fontId="14" fillId="25" borderId="2" xfId="0" applyNumberFormat="1" applyFont="1" applyFill="1" applyBorder="1" applyAlignment="1" applyProtection="1">
      <alignment horizontal="center" vertical="center" readingOrder="2"/>
      <protection hidden="1"/>
    </xf>
    <xf numFmtId="0" fontId="15" fillId="17" borderId="34" xfId="0" applyFont="1" applyFill="1" applyBorder="1" applyAlignment="1" applyProtection="1">
      <alignment horizontal="center" vertical="center" wrapText="1" readingOrder="2"/>
      <protection locked="0"/>
    </xf>
    <xf numFmtId="0" fontId="18" fillId="17" borderId="34" xfId="0" applyFont="1" applyFill="1" applyBorder="1" applyAlignment="1" applyProtection="1">
      <alignment horizontal="center" vertical="center" wrapText="1" readingOrder="2"/>
      <protection locked="0"/>
    </xf>
    <xf numFmtId="0" fontId="15" fillId="17" borderId="34" xfId="0" applyFont="1" applyFill="1" applyBorder="1" applyAlignment="1" applyProtection="1">
      <alignment horizontal="center" vertical="center" wrapText="1"/>
      <protection locked="0"/>
    </xf>
    <xf numFmtId="0" fontId="15" fillId="0" borderId="0" xfId="0" applyFont="1" applyAlignment="1">
      <alignment vertical="center"/>
    </xf>
    <xf numFmtId="49" fontId="14" fillId="24" borderId="46" xfId="0" applyNumberFormat="1" applyFont="1" applyFill="1" applyBorder="1" applyAlignment="1" applyProtection="1">
      <alignment horizontal="center" vertical="center" wrapText="1"/>
      <protection hidden="1"/>
    </xf>
    <xf numFmtId="0" fontId="15" fillId="17" borderId="6" xfId="0" applyFont="1" applyFill="1" applyBorder="1" applyAlignment="1" applyProtection="1">
      <alignment horizontal="center" vertical="center" wrapText="1"/>
      <protection locked="0"/>
    </xf>
    <xf numFmtId="49" fontId="14" fillId="24" borderId="7" xfId="0" applyNumberFormat="1" applyFont="1" applyFill="1" applyBorder="1" applyAlignment="1" applyProtection="1">
      <alignment horizontal="center" vertical="center" wrapText="1"/>
      <protection hidden="1"/>
    </xf>
    <xf numFmtId="0" fontId="15" fillId="25" borderId="0" xfId="0" applyFont="1" applyFill="1" applyBorder="1" applyAlignment="1" applyProtection="1">
      <alignment horizontal="right" vertical="center" wrapText="1" readingOrder="2"/>
      <protection hidden="1"/>
    </xf>
    <xf numFmtId="0" fontId="15" fillId="17" borderId="42" xfId="0" applyFont="1" applyFill="1" applyBorder="1" applyAlignment="1" applyProtection="1">
      <alignment horizontal="center" vertical="center" wrapText="1"/>
      <protection locked="0"/>
    </xf>
    <xf numFmtId="0" fontId="15" fillId="17" borderId="0" xfId="0" applyFont="1" applyFill="1" applyProtection="1">
      <protection hidden="1"/>
    </xf>
    <xf numFmtId="0" fontId="19" fillId="26" borderId="29" xfId="0" applyFont="1" applyFill="1" applyBorder="1" applyAlignment="1" applyProtection="1">
      <alignment horizontal="center" vertical="center"/>
      <protection hidden="1"/>
    </xf>
    <xf numFmtId="0" fontId="19" fillId="26" borderId="5" xfId="0" applyFont="1" applyFill="1" applyBorder="1" applyAlignment="1" applyProtection="1">
      <alignment horizontal="center" vertical="center"/>
      <protection hidden="1"/>
    </xf>
    <xf numFmtId="0" fontId="14" fillId="27" borderId="34" xfId="0" applyFont="1" applyFill="1" applyBorder="1" applyAlignment="1" applyProtection="1">
      <alignment horizontal="center" vertical="center"/>
      <protection hidden="1"/>
    </xf>
    <xf numFmtId="0" fontId="14" fillId="27" borderId="42" xfId="0" applyFont="1" applyFill="1" applyBorder="1" applyAlignment="1" applyProtection="1">
      <alignment horizontal="center" vertical="center"/>
      <protection hidden="1"/>
    </xf>
    <xf numFmtId="49" fontId="14" fillId="5" borderId="34" xfId="0" applyNumberFormat="1" applyFont="1" applyFill="1" applyBorder="1" applyAlignment="1" applyProtection="1">
      <alignment horizontal="center" vertical="center"/>
      <protection hidden="1"/>
    </xf>
    <xf numFmtId="0" fontId="14" fillId="5" borderId="20" xfId="0" applyFont="1" applyFill="1" applyBorder="1" applyAlignment="1" applyProtection="1">
      <alignment horizontal="center" vertical="center" wrapText="1" readingOrder="2"/>
      <protection hidden="1"/>
    </xf>
    <xf numFmtId="0" fontId="14" fillId="5" borderId="20" xfId="0" applyFont="1" applyFill="1" applyBorder="1" applyAlignment="1" applyProtection="1">
      <alignment horizontal="center" vertical="center" wrapText="1"/>
      <protection hidden="1"/>
    </xf>
    <xf numFmtId="0" fontId="14" fillId="5" borderId="5" xfId="0" applyFont="1" applyFill="1" applyBorder="1" applyAlignment="1" applyProtection="1">
      <alignment horizontal="center" vertical="center" wrapText="1"/>
      <protection hidden="1"/>
    </xf>
    <xf numFmtId="0" fontId="14" fillId="17" borderId="1" xfId="0" applyFont="1" applyFill="1" applyBorder="1" applyAlignment="1" applyProtection="1">
      <alignment horizontal="center" vertical="center"/>
      <protection hidden="1"/>
    </xf>
    <xf numFmtId="0" fontId="15" fillId="2" borderId="47" xfId="0" applyFont="1" applyFill="1" applyBorder="1" applyAlignment="1" applyProtection="1">
      <alignment horizontal="right" vertical="center" wrapText="1" readingOrder="2"/>
      <protection hidden="1"/>
    </xf>
    <xf numFmtId="0" fontId="15" fillId="17" borderId="1" xfId="0" applyFont="1" applyFill="1" applyBorder="1" applyAlignment="1" applyProtection="1">
      <alignment horizontal="center" vertical="center" wrapText="1"/>
      <protection locked="0"/>
    </xf>
    <xf numFmtId="0" fontId="14" fillId="17" borderId="41" xfId="0" applyFont="1" applyFill="1" applyBorder="1" applyAlignment="1" applyProtection="1">
      <alignment horizontal="center" vertical="center"/>
      <protection hidden="1"/>
    </xf>
    <xf numFmtId="0" fontId="15" fillId="2" borderId="48" xfId="0" applyFont="1" applyFill="1" applyBorder="1" applyAlignment="1" applyProtection="1">
      <alignment horizontal="right" vertical="center" wrapText="1" readingOrder="2"/>
      <protection hidden="1"/>
    </xf>
    <xf numFmtId="0" fontId="15" fillId="2" borderId="49" xfId="0" applyFont="1" applyFill="1" applyBorder="1" applyAlignment="1" applyProtection="1">
      <alignment horizontal="right" vertical="center" wrapText="1" readingOrder="2"/>
      <protection hidden="1"/>
    </xf>
    <xf numFmtId="0" fontId="14" fillId="17" borderId="44" xfId="0" applyFont="1" applyFill="1" applyBorder="1" applyAlignment="1" applyProtection="1">
      <alignment horizontal="center" vertical="center" wrapText="1"/>
      <protection locked="0"/>
    </xf>
    <xf numFmtId="2" fontId="14" fillId="17" borderId="41" xfId="0" applyNumberFormat="1" applyFont="1" applyFill="1" applyBorder="1" applyAlignment="1" applyProtection="1">
      <alignment horizontal="center" vertical="center"/>
      <protection hidden="1"/>
    </xf>
    <xf numFmtId="0" fontId="15" fillId="0" borderId="0" xfId="0" applyFont="1" applyProtection="1">
      <protection hidden="1"/>
    </xf>
    <xf numFmtId="0" fontId="15" fillId="0" borderId="0" xfId="0" applyFont="1" applyBorder="1" applyProtection="1">
      <protection hidden="1"/>
    </xf>
    <xf numFmtId="0" fontId="14" fillId="0" borderId="0" xfId="0" applyFont="1" applyBorder="1" applyAlignment="1" applyProtection="1">
      <protection hidden="1"/>
    </xf>
    <xf numFmtId="49" fontId="14" fillId="24" borderId="50" xfId="0" applyNumberFormat="1" applyFont="1" applyFill="1" applyBorder="1" applyAlignment="1" applyProtection="1">
      <alignment horizontal="center" vertical="center" wrapText="1"/>
      <protection hidden="1"/>
    </xf>
    <xf numFmtId="49" fontId="14" fillId="24" borderId="51" xfId="0" applyNumberFormat="1" applyFont="1" applyFill="1" applyBorder="1" applyAlignment="1" applyProtection="1">
      <alignment horizontal="center" vertical="center" wrapText="1"/>
      <protection hidden="1"/>
    </xf>
    <xf numFmtId="0" fontId="14" fillId="17" borderId="41" xfId="0" applyNumberFormat="1" applyFont="1" applyFill="1" applyBorder="1" applyAlignment="1" applyProtection="1">
      <alignment horizontal="center" vertical="center"/>
      <protection hidden="1"/>
    </xf>
    <xf numFmtId="2" fontId="14" fillId="17" borderId="1" xfId="0" applyNumberFormat="1" applyFont="1" applyFill="1" applyBorder="1" applyAlignment="1" applyProtection="1">
      <alignment horizontal="center" vertical="center"/>
      <protection hidden="1"/>
    </xf>
  </cellXfs>
  <cellStyles count="3">
    <cellStyle name="Normal" xfId="0" builtinId="0"/>
    <cellStyle name="Percent" xfId="1" builtinId="5"/>
    <cellStyle name="היפר-קישור" xfId="2" builtinId="8"/>
  </cellStyles>
  <dxfs count="62">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66"/>
  <sheetViews>
    <sheetView rightToLeft="1" view="pageBreakPreview" zoomScaleNormal="90" zoomScaleSheetLayoutView="100" workbookViewId="0">
      <pane xSplit="2" ySplit="7" topLeftCell="C29" activePane="bottomRight" state="frozen"/>
      <selection pane="topRight" activeCell="D1" sqref="D1"/>
      <selection pane="bottomLeft" activeCell="A10" sqref="A10"/>
      <selection pane="bottomRight" activeCell="B39" sqref="B39"/>
    </sheetView>
  </sheetViews>
  <sheetFormatPr defaultColWidth="9" defaultRowHeight="15.6" x14ac:dyDescent="0.3"/>
  <cols>
    <col min="1" max="1" width="14.69921875" style="94" customWidth="1"/>
    <col min="2" max="2" width="10" style="94" customWidth="1"/>
    <col min="3" max="3" width="82.69921875" style="94" customWidth="1"/>
    <col min="4" max="4" width="17.8984375" style="94" customWidth="1"/>
    <col min="5" max="5" width="15.69921875" style="94" customWidth="1"/>
    <col min="6" max="6" width="14.69921875" style="94" customWidth="1"/>
    <col min="7" max="16384" width="9" style="94"/>
  </cols>
  <sheetData>
    <row r="1" spans="1:7" x14ac:dyDescent="0.3">
      <c r="A1" s="90"/>
      <c r="B1" s="91"/>
      <c r="C1" s="92" t="s">
        <v>32</v>
      </c>
      <c r="D1" s="93">
        <v>1</v>
      </c>
      <c r="E1" s="93">
        <v>2</v>
      </c>
      <c r="F1" s="93">
        <v>3</v>
      </c>
    </row>
    <row r="2" spans="1:7" x14ac:dyDescent="0.3">
      <c r="A2" s="95"/>
      <c r="B2" s="96"/>
      <c r="C2" s="97" t="s">
        <v>1</v>
      </c>
      <c r="D2" s="98"/>
      <c r="E2" s="98"/>
      <c r="F2" s="98"/>
    </row>
    <row r="3" spans="1:7" x14ac:dyDescent="0.3">
      <c r="A3" s="95"/>
      <c r="B3" s="96"/>
      <c r="C3" s="97" t="s">
        <v>33</v>
      </c>
      <c r="D3" s="98"/>
      <c r="E3" s="98"/>
      <c r="F3" s="98"/>
    </row>
    <row r="4" spans="1:7" x14ac:dyDescent="0.3">
      <c r="A4" s="95"/>
      <c r="B4" s="96"/>
      <c r="C4" s="97" t="s">
        <v>34</v>
      </c>
      <c r="D4" s="99"/>
      <c r="E4" s="99"/>
      <c r="F4" s="99"/>
    </row>
    <row r="5" spans="1:7" ht="16.2" thickBot="1" x14ac:dyDescent="0.35">
      <c r="A5" s="100"/>
      <c r="B5" s="101"/>
      <c r="C5" s="97" t="s">
        <v>35</v>
      </c>
      <c r="D5" s="102"/>
      <c r="E5" s="102"/>
      <c r="F5" s="102"/>
    </row>
    <row r="6" spans="1:7" ht="16.2" thickBot="1" x14ac:dyDescent="0.35">
      <c r="A6" s="103" t="s">
        <v>36</v>
      </c>
      <c r="B6" s="104" t="s">
        <v>37</v>
      </c>
      <c r="C6" s="105" t="s">
        <v>38</v>
      </c>
      <c r="D6" s="106"/>
      <c r="E6" s="106"/>
      <c r="F6" s="106"/>
    </row>
    <row r="7" spans="1:7" ht="16.2" thickBot="1" x14ac:dyDescent="0.35">
      <c r="A7" s="107"/>
      <c r="B7" s="108">
        <v>6.1</v>
      </c>
      <c r="C7" s="109" t="s">
        <v>39</v>
      </c>
      <c r="D7" s="110"/>
      <c r="E7" s="111"/>
      <c r="F7" s="111"/>
    </row>
    <row r="8" spans="1:7" x14ac:dyDescent="0.3">
      <c r="A8" s="112" t="s">
        <v>40</v>
      </c>
      <c r="B8" s="113" t="s">
        <v>41</v>
      </c>
      <c r="C8" s="114" t="s">
        <v>42</v>
      </c>
      <c r="D8" s="115"/>
      <c r="E8" s="115"/>
      <c r="F8" s="116"/>
    </row>
    <row r="9" spans="1:7" ht="46.8" x14ac:dyDescent="0.3">
      <c r="A9" s="117"/>
      <c r="B9" s="113" t="s">
        <v>43</v>
      </c>
      <c r="C9" s="114" t="s">
        <v>44</v>
      </c>
      <c r="D9" s="115"/>
      <c r="E9" s="115"/>
      <c r="F9" s="116"/>
    </row>
    <row r="10" spans="1:7" ht="62.4" x14ac:dyDescent="0.3">
      <c r="A10" s="117"/>
      <c r="B10" s="113" t="s">
        <v>45</v>
      </c>
      <c r="C10" s="114" t="s">
        <v>46</v>
      </c>
      <c r="D10" s="115"/>
      <c r="E10" s="115"/>
      <c r="F10" s="115"/>
    </row>
    <row r="11" spans="1:7" ht="46.8" x14ac:dyDescent="0.3">
      <c r="A11" s="117"/>
      <c r="B11" s="113" t="s">
        <v>47</v>
      </c>
      <c r="C11" s="114" t="s">
        <v>48</v>
      </c>
      <c r="D11" s="118"/>
      <c r="E11" s="115"/>
      <c r="F11" s="119"/>
    </row>
    <row r="12" spans="1:7" ht="16.2" thickBot="1" x14ac:dyDescent="0.35">
      <c r="A12" s="117"/>
      <c r="B12" s="113" t="s">
        <v>49</v>
      </c>
      <c r="C12" s="114" t="s">
        <v>50</v>
      </c>
      <c r="D12" s="115"/>
      <c r="E12" s="115"/>
      <c r="F12" s="115"/>
    </row>
    <row r="13" spans="1:7" ht="16.2" thickBot="1" x14ac:dyDescent="0.35">
      <c r="A13" s="107"/>
      <c r="B13" s="120">
        <v>6.2</v>
      </c>
      <c r="C13" s="121" t="s">
        <v>51</v>
      </c>
      <c r="D13" s="122"/>
      <c r="E13" s="123"/>
      <c r="F13" s="123"/>
    </row>
    <row r="14" spans="1:7" ht="16.2" thickBot="1" x14ac:dyDescent="0.35">
      <c r="A14" s="129" t="s">
        <v>52</v>
      </c>
      <c r="B14" s="124" t="s">
        <v>53</v>
      </c>
      <c r="C14" s="114" t="s">
        <v>79</v>
      </c>
      <c r="D14" s="125"/>
      <c r="E14" s="126"/>
      <c r="F14" s="127"/>
      <c r="G14" s="128"/>
    </row>
    <row r="15" spans="1:7" ht="16.2" thickBot="1" x14ac:dyDescent="0.35">
      <c r="A15" s="154"/>
      <c r="B15" s="124" t="s">
        <v>77</v>
      </c>
      <c r="C15" s="114" t="s">
        <v>80</v>
      </c>
      <c r="D15" s="125"/>
      <c r="E15" s="126"/>
      <c r="F15" s="127"/>
      <c r="G15" s="128"/>
    </row>
    <row r="16" spans="1:7" ht="16.2" thickBot="1" x14ac:dyDescent="0.35">
      <c r="A16" s="155"/>
      <c r="B16" s="124" t="s">
        <v>78</v>
      </c>
      <c r="C16" s="114" t="s">
        <v>81</v>
      </c>
      <c r="D16" s="125"/>
      <c r="E16" s="126"/>
      <c r="F16" s="127"/>
      <c r="G16" s="128"/>
    </row>
    <row r="17" spans="1:6" ht="31.8" thickBot="1" x14ac:dyDescent="0.35">
      <c r="A17" s="129" t="s">
        <v>54</v>
      </c>
      <c r="B17" s="124" t="s">
        <v>55</v>
      </c>
      <c r="C17" s="114" t="s">
        <v>75</v>
      </c>
      <c r="D17" s="130"/>
      <c r="E17" s="130"/>
      <c r="F17" s="130"/>
    </row>
    <row r="18" spans="1:6" ht="16.2" thickBot="1" x14ac:dyDescent="0.35">
      <c r="A18" s="131"/>
      <c r="B18" s="124" t="s">
        <v>56</v>
      </c>
      <c r="C18" s="132" t="s">
        <v>76</v>
      </c>
      <c r="D18" s="127"/>
      <c r="E18" s="127"/>
      <c r="F18" s="133"/>
    </row>
    <row r="19" spans="1:6" ht="16.2" thickBot="1" x14ac:dyDescent="0.35">
      <c r="A19" s="134"/>
      <c r="B19" s="135" t="s">
        <v>57</v>
      </c>
      <c r="C19" s="136"/>
      <c r="D19" s="137"/>
      <c r="E19" s="137"/>
      <c r="F19" s="138"/>
    </row>
    <row r="20" spans="1:6" ht="16.2" thickBot="1" x14ac:dyDescent="0.35">
      <c r="A20"/>
      <c r="B20" s="139" t="s">
        <v>58</v>
      </c>
      <c r="C20" s="140" t="s">
        <v>59</v>
      </c>
      <c r="D20" s="141"/>
      <c r="E20" s="142"/>
      <c r="F20" s="142"/>
    </row>
    <row r="21" spans="1:6" x14ac:dyDescent="0.3">
      <c r="A21"/>
      <c r="B21" s="143">
        <v>7.1</v>
      </c>
      <c r="C21" s="144" t="s">
        <v>60</v>
      </c>
      <c r="D21" s="145"/>
      <c r="E21" s="145"/>
      <c r="F21" s="145"/>
    </row>
    <row r="22" spans="1:6" ht="47.4" thickBot="1" x14ac:dyDescent="0.35">
      <c r="A22"/>
      <c r="B22" s="146">
        <v>7.2</v>
      </c>
      <c r="C22" s="147" t="s">
        <v>61</v>
      </c>
      <c r="D22" s="115"/>
      <c r="E22" s="115"/>
      <c r="F22" s="115"/>
    </row>
    <row r="23" spans="1:6" ht="31.2" x14ac:dyDescent="0.3">
      <c r="A23"/>
      <c r="B23" s="143">
        <v>7.3</v>
      </c>
      <c r="C23" s="148" t="s">
        <v>62</v>
      </c>
      <c r="D23" s="115"/>
      <c r="E23" s="115"/>
      <c r="F23" s="115"/>
    </row>
    <row r="24" spans="1:6" ht="31.8" thickBot="1" x14ac:dyDescent="0.35">
      <c r="A24"/>
      <c r="B24" s="146">
        <v>7.4</v>
      </c>
      <c r="C24" s="148" t="s">
        <v>63</v>
      </c>
      <c r="D24" s="118"/>
      <c r="E24" s="115"/>
      <c r="F24" s="115"/>
    </row>
    <row r="25" spans="1:6" ht="46.8" x14ac:dyDescent="0.3">
      <c r="A25"/>
      <c r="B25" s="143">
        <v>7.5</v>
      </c>
      <c r="C25" s="147" t="s">
        <v>64</v>
      </c>
      <c r="D25" s="118"/>
      <c r="E25" s="115"/>
      <c r="F25" s="118"/>
    </row>
    <row r="26" spans="1:6" ht="31.8" thickBot="1" x14ac:dyDescent="0.35">
      <c r="A26"/>
      <c r="B26" s="146">
        <v>7.6</v>
      </c>
      <c r="C26" s="148" t="s">
        <v>65</v>
      </c>
      <c r="D26" s="118"/>
      <c r="E26" s="118"/>
      <c r="F26" s="118"/>
    </row>
    <row r="27" spans="1:6" ht="31.2" x14ac:dyDescent="0.3">
      <c r="A27"/>
      <c r="B27" s="143">
        <v>7.7</v>
      </c>
      <c r="C27" s="148" t="s">
        <v>66</v>
      </c>
      <c r="D27" s="118"/>
      <c r="E27" s="118"/>
      <c r="F27" s="118"/>
    </row>
    <row r="28" spans="1:6" ht="31.2" x14ac:dyDescent="0.3">
      <c r="A28"/>
      <c r="B28" s="146">
        <v>7.8</v>
      </c>
      <c r="C28" s="147" t="s">
        <v>82</v>
      </c>
      <c r="D28" s="118"/>
      <c r="E28" s="118"/>
      <c r="F28" s="149"/>
    </row>
    <row r="29" spans="1:6" ht="47.4" thickBot="1" x14ac:dyDescent="0.35">
      <c r="A29"/>
      <c r="B29" s="156">
        <v>7.9</v>
      </c>
      <c r="C29" s="147" t="s">
        <v>67</v>
      </c>
      <c r="D29" s="118"/>
      <c r="E29" s="118"/>
      <c r="F29" s="118"/>
    </row>
    <row r="30" spans="1:6" x14ac:dyDescent="0.3">
      <c r="A30"/>
      <c r="B30" s="157">
        <v>7.1</v>
      </c>
      <c r="C30" s="147" t="s">
        <v>68</v>
      </c>
      <c r="D30" s="118"/>
      <c r="E30" s="118"/>
      <c r="F30" s="118"/>
    </row>
    <row r="31" spans="1:6" ht="16.2" thickBot="1" x14ac:dyDescent="0.35">
      <c r="A31"/>
      <c r="B31" s="150">
        <v>7.11</v>
      </c>
      <c r="C31" s="147" t="s">
        <v>69</v>
      </c>
      <c r="D31" s="118"/>
      <c r="E31" s="118"/>
      <c r="F31" s="118"/>
    </row>
    <row r="32" spans="1:6" x14ac:dyDescent="0.3">
      <c r="A32"/>
      <c r="B32" s="157">
        <v>7.12</v>
      </c>
      <c r="C32" s="147" t="s">
        <v>70</v>
      </c>
      <c r="D32" s="118"/>
      <c r="E32" s="118"/>
      <c r="F32" s="118"/>
    </row>
    <row r="33" spans="1:6" ht="16.2" thickBot="1" x14ac:dyDescent="0.35">
      <c r="A33"/>
      <c r="B33" s="150">
        <v>7.13</v>
      </c>
      <c r="C33" s="147" t="s">
        <v>71</v>
      </c>
      <c r="D33" s="118"/>
      <c r="E33" s="118"/>
      <c r="F33" s="118"/>
    </row>
    <row r="34" spans="1:6" x14ac:dyDescent="0.3">
      <c r="A34"/>
      <c r="B34" s="157">
        <v>7.14</v>
      </c>
      <c r="C34" s="147" t="s">
        <v>83</v>
      </c>
      <c r="D34" s="118"/>
      <c r="E34" s="118"/>
      <c r="F34" s="118"/>
    </row>
    <row r="35" spans="1:6" ht="16.2" thickBot="1" x14ac:dyDescent="0.35">
      <c r="A35"/>
      <c r="B35" s="150">
        <v>7.15</v>
      </c>
      <c r="C35" s="147" t="s">
        <v>84</v>
      </c>
      <c r="D35" s="118"/>
      <c r="E35" s="118"/>
      <c r="F35" s="118"/>
    </row>
    <row r="36" spans="1:6" ht="46.8" x14ac:dyDescent="0.3">
      <c r="A36"/>
      <c r="B36" s="157">
        <v>7.16</v>
      </c>
      <c r="C36" s="147" t="s">
        <v>72</v>
      </c>
      <c r="D36" s="118"/>
      <c r="E36" s="118"/>
      <c r="F36" s="118"/>
    </row>
    <row r="37" spans="1:6" ht="31.8" thickBot="1" x14ac:dyDescent="0.35">
      <c r="A37"/>
      <c r="B37" s="150">
        <v>7.17</v>
      </c>
      <c r="C37" s="148" t="s">
        <v>73</v>
      </c>
      <c r="D37" s="118"/>
      <c r="E37" s="118"/>
      <c r="F37" s="118"/>
    </row>
    <row r="38" spans="1:6" ht="46.8" x14ac:dyDescent="0.3">
      <c r="A38"/>
      <c r="B38" s="157">
        <v>7.1800000000000104</v>
      </c>
      <c r="C38" s="148" t="s">
        <v>74</v>
      </c>
      <c r="D38" s="118"/>
      <c r="E38" s="118"/>
      <c r="F38" s="118"/>
    </row>
    <row r="39" spans="1:6" x14ac:dyDescent="0.3">
      <c r="A39"/>
      <c r="B39" s="150"/>
      <c r="D39" s="118"/>
      <c r="E39" s="118"/>
      <c r="F39" s="118"/>
    </row>
    <row r="50" spans="2:6" x14ac:dyDescent="0.3">
      <c r="B50" s="151"/>
      <c r="C50" s="151"/>
      <c r="D50" s="152"/>
      <c r="E50" s="152"/>
      <c r="F50" s="152"/>
    </row>
    <row r="51" spans="2:6" x14ac:dyDescent="0.3">
      <c r="B51" s="151"/>
      <c r="C51" s="151"/>
      <c r="D51" s="152"/>
      <c r="E51" s="152"/>
      <c r="F51" s="152"/>
    </row>
    <row r="52" spans="2:6" x14ac:dyDescent="0.3">
      <c r="B52" s="151"/>
      <c r="C52" s="151"/>
      <c r="D52" s="152"/>
      <c r="E52" s="152"/>
      <c r="F52" s="152"/>
    </row>
    <row r="53" spans="2:6" x14ac:dyDescent="0.3">
      <c r="B53" s="151"/>
      <c r="C53" s="151"/>
      <c r="D53" s="152"/>
      <c r="E53" s="152"/>
      <c r="F53" s="152"/>
    </row>
    <row r="54" spans="2:6" x14ac:dyDescent="0.3">
      <c r="B54" s="151"/>
      <c r="C54" s="153"/>
      <c r="D54" s="152"/>
      <c r="E54" s="152"/>
      <c r="F54" s="152"/>
    </row>
    <row r="55" spans="2:6" x14ac:dyDescent="0.3">
      <c r="B55" s="151"/>
      <c r="C55" s="151"/>
      <c r="D55" s="151"/>
      <c r="E55" s="152"/>
      <c r="F55" s="152"/>
    </row>
    <row r="56" spans="2:6" x14ac:dyDescent="0.3">
      <c r="B56" s="151"/>
      <c r="C56" s="151"/>
      <c r="D56" s="151"/>
      <c r="E56" s="152"/>
      <c r="F56" s="152"/>
    </row>
    <row r="57" spans="2:6" x14ac:dyDescent="0.3">
      <c r="B57" s="151"/>
      <c r="C57" s="151"/>
      <c r="D57" s="151"/>
      <c r="E57" s="152"/>
      <c r="F57" s="152"/>
    </row>
    <row r="58" spans="2:6" x14ac:dyDescent="0.3">
      <c r="B58" s="151"/>
      <c r="C58" s="151"/>
      <c r="D58" s="151"/>
      <c r="E58" s="152"/>
      <c r="F58" s="152"/>
    </row>
    <row r="59" spans="2:6" x14ac:dyDescent="0.3">
      <c r="B59" s="151"/>
      <c r="C59" s="151"/>
      <c r="D59" s="151"/>
      <c r="E59" s="152"/>
      <c r="F59" s="152"/>
    </row>
    <row r="60" spans="2:6" x14ac:dyDescent="0.3">
      <c r="B60" s="151"/>
      <c r="C60" s="151"/>
      <c r="D60" s="151"/>
      <c r="E60" s="152"/>
      <c r="F60" s="152"/>
    </row>
    <row r="61" spans="2:6" x14ac:dyDescent="0.3">
      <c r="B61" s="151"/>
      <c r="C61" s="151"/>
      <c r="D61" s="151"/>
      <c r="E61" s="152"/>
      <c r="F61" s="152"/>
    </row>
    <row r="62" spans="2:6" x14ac:dyDescent="0.3">
      <c r="B62" s="151"/>
      <c r="C62" s="151"/>
      <c r="D62" s="151"/>
      <c r="E62" s="152"/>
      <c r="F62" s="152"/>
    </row>
    <row r="63" spans="2:6" x14ac:dyDescent="0.3">
      <c r="B63" s="151"/>
      <c r="C63" s="151"/>
      <c r="D63" s="151"/>
      <c r="E63" s="152"/>
      <c r="F63" s="152"/>
    </row>
    <row r="64" spans="2:6" x14ac:dyDescent="0.3">
      <c r="B64" s="151"/>
      <c r="C64" s="151"/>
      <c r="D64" s="152"/>
      <c r="E64" s="152"/>
      <c r="F64" s="152"/>
    </row>
    <row r="65" spans="2:6" x14ac:dyDescent="0.3">
      <c r="B65" s="151"/>
      <c r="C65" s="151"/>
      <c r="D65" s="152"/>
      <c r="E65" s="152"/>
      <c r="F65" s="152"/>
    </row>
    <row r="66" spans="2:6" x14ac:dyDescent="0.3">
      <c r="B66" s="151"/>
      <c r="C66" s="151"/>
      <c r="D66" s="152"/>
      <c r="E66" s="152"/>
      <c r="F66" s="152"/>
    </row>
  </sheetData>
  <mergeCells count="8">
    <mergeCell ref="D20:F20"/>
    <mergeCell ref="A14:A16"/>
    <mergeCell ref="A1:B5"/>
    <mergeCell ref="D7:F7"/>
    <mergeCell ref="A8:A12"/>
    <mergeCell ref="D13:F13"/>
    <mergeCell ref="A17:A18"/>
    <mergeCell ref="B19:C19"/>
  </mergeCells>
  <conditionalFormatting sqref="D19:F19">
    <cfRule type="containsText" dxfId="61" priority="64" operator="containsText" text="ל.ר.">
      <formula>NOT(ISERROR(SEARCH("ל.ר.",D19)))</formula>
    </cfRule>
    <cfRule type="containsText" dxfId="60" priority="65" operator="containsText" text="$">
      <formula>NOT(ISERROR(SEARCH("$",D19)))</formula>
    </cfRule>
    <cfRule type="containsText" dxfId="59" priority="66" operator="containsText" text="X">
      <formula>NOT(ISERROR(SEARCH("X",D19)))</formula>
    </cfRule>
    <cfRule type="containsText" dxfId="58" priority="67" operator="containsText" text="V">
      <formula>NOT(ISERROR(SEARCH("V",D19)))</formula>
    </cfRule>
  </conditionalFormatting>
  <conditionalFormatting sqref="D7">
    <cfRule type="containsText" dxfId="57" priority="72" operator="containsText" text="ל.ר.">
      <formula>NOT(ISERROR(SEARCH("ל.ר.",D7)))</formula>
    </cfRule>
    <cfRule type="containsText" dxfId="56" priority="73" operator="containsText" text="$">
      <formula>NOT(ISERROR(SEARCH("$",D7)))</formula>
    </cfRule>
    <cfRule type="containsText" dxfId="55" priority="74" operator="containsText" text="X">
      <formula>NOT(ISERROR(SEARCH("X",D7)))</formula>
    </cfRule>
    <cfRule type="containsText" dxfId="54" priority="75" operator="containsText" text="V">
      <formula>NOT(ISERROR(SEARCH("V",D7)))</formula>
    </cfRule>
  </conditionalFormatting>
  <conditionalFormatting sqref="D13">
    <cfRule type="containsText" dxfId="53" priority="68" operator="containsText" text="ל.ר.">
      <formula>NOT(ISERROR(SEARCH("ל.ר.",D13)))</formula>
    </cfRule>
    <cfRule type="containsText" dxfId="52" priority="69" operator="containsText" text="$">
      <formula>NOT(ISERROR(SEARCH("$",D13)))</formula>
    </cfRule>
    <cfRule type="containsText" dxfId="51" priority="70" operator="containsText" text="X">
      <formula>NOT(ISERROR(SEARCH("X",D13)))</formula>
    </cfRule>
    <cfRule type="containsText" dxfId="50" priority="71" operator="containsText" text="V">
      <formula>NOT(ISERROR(SEARCH("V",D13)))</formula>
    </cfRule>
  </conditionalFormatting>
  <conditionalFormatting sqref="D13">
    <cfRule type="notContainsBlanks" dxfId="49" priority="76">
      <formula>LEN(TRIM(D13))&gt;0</formula>
    </cfRule>
  </conditionalFormatting>
  <conditionalFormatting sqref="E17:F18 D8:F10 E11 D12:F12 F26:F36 D23:E39">
    <cfRule type="containsText" dxfId="48" priority="60" operator="containsText" text="V">
      <formula>NOT(ISERROR(SEARCH("V",D8)))</formula>
    </cfRule>
    <cfRule type="expression" dxfId="47" priority="61">
      <formula>D8="ל.ר."</formula>
    </cfRule>
    <cfRule type="containsText" dxfId="46" priority="62" operator="containsText" text="X">
      <formula>NOT(ISERROR(SEARCH("X",D8)))</formula>
    </cfRule>
    <cfRule type="notContainsBlanks" dxfId="45" priority="63">
      <formula>LEN(TRIM(D8))&gt;0</formula>
    </cfRule>
  </conditionalFormatting>
  <conditionalFormatting sqref="F38:F39 D21:F22 F23:F24">
    <cfRule type="containsText" dxfId="44" priority="56" operator="containsText" text="V">
      <formula>NOT(ISERROR(SEARCH("V",D21)))</formula>
    </cfRule>
    <cfRule type="expression" dxfId="43" priority="57">
      <formula>D21="ל.ר."</formula>
    </cfRule>
    <cfRule type="containsText" dxfId="42" priority="58" operator="containsText" text="X">
      <formula>NOT(ISERROR(SEARCH("X",D21)))</formula>
    </cfRule>
    <cfRule type="notContainsBlanks" dxfId="41" priority="59">
      <formula>LEN(TRIM(D21))&gt;0</formula>
    </cfRule>
  </conditionalFormatting>
  <conditionalFormatting sqref="D20">
    <cfRule type="containsText" dxfId="40" priority="52" operator="containsText" text="ל.ר.">
      <formula>NOT(ISERROR(SEARCH("ל.ר.",D20)))</formula>
    </cfRule>
    <cfRule type="containsText" dxfId="39" priority="53" operator="containsText" text="$">
      <formula>NOT(ISERROR(SEARCH("$",D20)))</formula>
    </cfRule>
    <cfRule type="containsText" dxfId="38" priority="54" operator="containsText" text="X">
      <formula>NOT(ISERROR(SEARCH("X",D20)))</formula>
    </cfRule>
    <cfRule type="containsText" dxfId="37" priority="55" operator="containsText" text="V">
      <formula>NOT(ISERROR(SEARCH("V",D20)))</formula>
    </cfRule>
  </conditionalFormatting>
  <conditionalFormatting sqref="F25 F37">
    <cfRule type="containsText" dxfId="36" priority="40" operator="containsText" text="V">
      <formula>NOT(ISERROR(SEARCH("V",F25)))</formula>
    </cfRule>
    <cfRule type="expression" dxfId="35" priority="41">
      <formula>F25="ל.ר."</formula>
    </cfRule>
    <cfRule type="containsText" dxfId="34" priority="42" operator="containsText" text="X">
      <formula>NOT(ISERROR(SEARCH("X",F25)))</formula>
    </cfRule>
    <cfRule type="notContainsBlanks" dxfId="33" priority="43">
      <formula>LEN(TRIM(F25))&gt;0</formula>
    </cfRule>
  </conditionalFormatting>
  <conditionalFormatting sqref="D17:D18 D14:F16">
    <cfRule type="containsText" dxfId="32" priority="44" operator="containsText" text="V">
      <formula>NOT(ISERROR(SEARCH("V",D14)))</formula>
    </cfRule>
    <cfRule type="expression" dxfId="31" priority="45">
      <formula>D14="ל.ר."</formula>
    </cfRule>
    <cfRule type="containsText" dxfId="30" priority="46" operator="containsText" text="X">
      <formula>NOT(ISERROR(SEARCH("X",D14)))</formula>
    </cfRule>
    <cfRule type="notContainsBlanks" dxfId="29" priority="47">
      <formula>LEN(TRIM(D14))&gt;0</formula>
    </cfRule>
  </conditionalFormatting>
  <conditionalFormatting sqref="F11">
    <cfRule type="containsText" dxfId="28" priority="16" operator="containsText" text="V">
      <formula>NOT(ISERROR(SEARCH("V",F11)))</formula>
    </cfRule>
    <cfRule type="expression" dxfId="27" priority="17">
      <formula>F11="ל.ר."</formula>
    </cfRule>
    <cfRule type="containsText" dxfId="26" priority="18" operator="containsText" text="X">
      <formula>NOT(ISERROR(SEARCH("X",F11)))</formula>
    </cfRule>
    <cfRule type="notContainsBlanks" dxfId="25" priority="19">
      <formula>LEN(TRIM(F11))&gt;0</formula>
    </cfRule>
  </conditionalFormatting>
  <conditionalFormatting sqref="D27:F39">
    <cfRule type="containsText" dxfId="24" priority="11" operator="containsText" text="לא רלוונטי">
      <formula>NOT(ISERROR(SEARCH("לא רלוונטי",D27)))</formula>
    </cfRule>
  </conditionalFormatting>
  <conditionalFormatting sqref="D25">
    <cfRule type="containsText" dxfId="23" priority="10" operator="containsText" text="לא רלוונטי">
      <formula>NOT(ISERROR(SEARCH("לא רלוונטי",D25)))</formula>
    </cfRule>
  </conditionalFormatting>
  <conditionalFormatting sqref="D11">
    <cfRule type="containsText" dxfId="22" priority="6" operator="containsText" text="V">
      <formula>NOT(ISERROR(SEARCH("V",D11)))</formula>
    </cfRule>
    <cfRule type="expression" dxfId="21" priority="7">
      <formula>D11="ל.ר."</formula>
    </cfRule>
    <cfRule type="containsText" dxfId="20" priority="8" operator="containsText" text="X">
      <formula>NOT(ISERROR(SEARCH("X",D11)))</formula>
    </cfRule>
    <cfRule type="notContainsBlanks" dxfId="19" priority="9">
      <formula>LEN(TRIM(D11))&gt;0</formula>
    </cfRule>
  </conditionalFormatting>
  <conditionalFormatting sqref="D11">
    <cfRule type="containsText" dxfId="18" priority="5" operator="containsText" text="לא רלוונטי">
      <formula>NOT(ISERROR(SEARCH("לא רלוונטי",D11)))</formula>
    </cfRule>
  </conditionalFormatting>
  <dataValidations count="1">
    <dataValidation allowBlank="1" showInputMessage="1" sqref="E8:F12 E14:F19 D7:D40 E21:F40"/>
  </dataValidations>
  <pageMargins left="0.7" right="0.7" top="0.75" bottom="0.75" header="0.3" footer="0.3"/>
  <pageSetup paperSize="9" scale="45"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rightToLeft="1" tabSelected="1" topLeftCell="A6" zoomScale="85" zoomScaleNormal="85" workbookViewId="0">
      <selection activeCell="E9" sqref="E9:F9"/>
    </sheetView>
  </sheetViews>
  <sheetFormatPr defaultRowHeight="13.8" x14ac:dyDescent="0.25"/>
  <cols>
    <col min="3" max="3" width="70.69921875" customWidth="1"/>
    <col min="5" max="5" width="10.19921875" customWidth="1"/>
    <col min="6" max="6" width="9.19921875" bestFit="1" customWidth="1"/>
    <col min="7" max="7" width="10.19921875" customWidth="1"/>
    <col min="8" max="8" width="9.19921875" bestFit="1" customWidth="1"/>
    <col min="9" max="9" width="10.19921875" customWidth="1"/>
    <col min="10" max="10" width="9.19921875" bestFit="1" customWidth="1"/>
  </cols>
  <sheetData>
    <row r="1" spans="1:10" ht="18" x14ac:dyDescent="0.25">
      <c r="A1" s="67" t="s">
        <v>0</v>
      </c>
      <c r="B1" s="42" t="s">
        <v>2</v>
      </c>
      <c r="C1" s="43"/>
      <c r="D1" s="1" t="s">
        <v>3</v>
      </c>
      <c r="E1" s="48">
        <v>1</v>
      </c>
      <c r="F1" s="49"/>
      <c r="G1" s="48">
        <v>2</v>
      </c>
      <c r="H1" s="49"/>
      <c r="I1" s="48">
        <v>3</v>
      </c>
      <c r="J1" s="49"/>
    </row>
    <row r="2" spans="1:10" ht="31.8" thickBot="1" x14ac:dyDescent="0.3">
      <c r="A2" s="68"/>
      <c r="B2" s="44"/>
      <c r="C2" s="45"/>
      <c r="D2" s="2" t="s">
        <v>1</v>
      </c>
      <c r="E2" s="50"/>
      <c r="F2" s="51"/>
      <c r="G2" s="50"/>
      <c r="H2" s="51"/>
      <c r="I2" s="50"/>
      <c r="J2" s="51"/>
    </row>
    <row r="3" spans="1:10" ht="47.4" thickBot="1" x14ac:dyDescent="0.3">
      <c r="A3" s="69"/>
      <c r="B3" s="46"/>
      <c r="C3" s="47"/>
      <c r="D3" s="14" t="s">
        <v>4</v>
      </c>
      <c r="E3" s="3" t="s">
        <v>5</v>
      </c>
      <c r="F3" s="15" t="s">
        <v>6</v>
      </c>
      <c r="G3" s="3" t="s">
        <v>5</v>
      </c>
      <c r="H3" s="15" t="s">
        <v>6</v>
      </c>
      <c r="I3" s="3" t="s">
        <v>5</v>
      </c>
      <c r="J3" s="15" t="s">
        <v>6</v>
      </c>
    </row>
    <row r="4" spans="1:10" ht="231" customHeight="1" thickBot="1" x14ac:dyDescent="0.3">
      <c r="A4" s="16" t="s">
        <v>20</v>
      </c>
      <c r="B4" s="52" t="s">
        <v>23</v>
      </c>
      <c r="C4" s="53"/>
      <c r="D4" s="4">
        <v>0.45</v>
      </c>
      <c r="E4" s="13"/>
      <c r="F4" s="6">
        <v>0</v>
      </c>
      <c r="G4" s="13"/>
      <c r="H4" s="6">
        <v>0</v>
      </c>
      <c r="I4" s="13"/>
      <c r="J4" s="6">
        <v>0</v>
      </c>
    </row>
    <row r="5" spans="1:10" ht="168.6" customHeight="1" thickBot="1" x14ac:dyDescent="0.3">
      <c r="A5" s="16" t="s">
        <v>21</v>
      </c>
      <c r="B5" s="86" t="s">
        <v>29</v>
      </c>
      <c r="C5" s="87"/>
      <c r="D5" s="4">
        <v>0.2</v>
      </c>
      <c r="E5" s="13"/>
      <c r="F5" s="6">
        <v>0</v>
      </c>
      <c r="G5" s="13"/>
      <c r="H5" s="6">
        <v>0</v>
      </c>
      <c r="I5" s="13"/>
      <c r="J5" s="6">
        <v>0</v>
      </c>
    </row>
    <row r="6" spans="1:10" ht="47.4" thickBot="1" x14ac:dyDescent="0.3">
      <c r="A6" s="17" t="s">
        <v>22</v>
      </c>
      <c r="B6" s="40" t="s">
        <v>26</v>
      </c>
      <c r="C6" s="41"/>
      <c r="D6" s="9">
        <v>0.35</v>
      </c>
      <c r="E6" s="5" t="s">
        <v>17</v>
      </c>
      <c r="F6" s="35">
        <f>'ראיון למציע'!D9</f>
        <v>0</v>
      </c>
      <c r="G6" s="5" t="s">
        <v>17</v>
      </c>
      <c r="H6" s="35">
        <f>'ראיון למציע'!F9</f>
        <v>0</v>
      </c>
      <c r="I6" s="5" t="s">
        <v>17</v>
      </c>
      <c r="J6" s="35">
        <f>'ראיון למציע'!H9</f>
        <v>0</v>
      </c>
    </row>
    <row r="7" spans="1:10" ht="18.600000000000001" thickBot="1" x14ac:dyDescent="0.3">
      <c r="A7" s="58" t="s">
        <v>24</v>
      </c>
      <c r="B7" s="88" t="s">
        <v>27</v>
      </c>
      <c r="C7" s="89"/>
      <c r="D7" s="36"/>
      <c r="E7" s="54"/>
      <c r="F7" s="55"/>
      <c r="G7" s="54"/>
      <c r="H7" s="55"/>
      <c r="I7" s="54"/>
      <c r="J7" s="55"/>
    </row>
    <row r="8" spans="1:10" ht="76.8" customHeight="1" thickBot="1" x14ac:dyDescent="0.3">
      <c r="A8" s="59"/>
      <c r="B8" s="38" t="s">
        <v>25</v>
      </c>
      <c r="C8" s="39"/>
      <c r="D8" s="7">
        <v>0.1</v>
      </c>
      <c r="E8" s="5"/>
      <c r="F8" s="8">
        <v>0</v>
      </c>
      <c r="G8" s="5"/>
      <c r="H8" s="8">
        <v>0</v>
      </c>
      <c r="I8" s="5"/>
      <c r="J8" s="8">
        <v>0</v>
      </c>
    </row>
    <row r="9" spans="1:10" ht="21.6" thickBot="1" x14ac:dyDescent="0.3">
      <c r="A9" s="62" t="s">
        <v>7</v>
      </c>
      <c r="B9" s="63"/>
      <c r="C9" s="64"/>
      <c r="D9" s="10">
        <f>SUM(D4:D6)</f>
        <v>1</v>
      </c>
      <c r="E9" s="60">
        <f>IF(E7="V",(SUM(F4:F5)+F6*(25/35)+F8),SUM(F4:F6))</f>
        <v>0</v>
      </c>
      <c r="F9" s="61"/>
      <c r="G9" s="60">
        <f>IF(G7="V",(SUM(H4:H5)+H6*(25/35)+H8),SUM(H4:H6))</f>
        <v>0</v>
      </c>
      <c r="H9" s="61"/>
      <c r="I9" s="60">
        <f>IF(I7="V",(SUM(J4:J5)+J6*(25/35)+J8),SUM(J4:J6))</f>
        <v>0</v>
      </c>
      <c r="J9" s="61"/>
    </row>
    <row r="10" spans="1:10" ht="18.600000000000001" thickBot="1" x14ac:dyDescent="0.3">
      <c r="A10" s="11">
        <v>9.6</v>
      </c>
      <c r="B10" s="65" t="s">
        <v>18</v>
      </c>
      <c r="C10" s="66"/>
      <c r="D10" s="12">
        <v>70</v>
      </c>
      <c r="E10" s="56" t="str">
        <f>IF(E9&gt;=$D$10,"V","X")</f>
        <v>X</v>
      </c>
      <c r="F10" s="57"/>
      <c r="G10" s="56" t="str">
        <f>IF(G9&gt;=$D$10,"V","X")</f>
        <v>X</v>
      </c>
      <c r="H10" s="57"/>
      <c r="I10" s="56" t="str">
        <f>IF(I9&gt;=$D$10,"V","X")</f>
        <v>X</v>
      </c>
      <c r="J10" s="57"/>
    </row>
    <row r="11" spans="1:10" ht="18.600000000000001" thickBot="1" x14ac:dyDescent="0.3">
      <c r="A11" s="11">
        <v>9.6</v>
      </c>
      <c r="B11" s="65" t="s">
        <v>19</v>
      </c>
      <c r="C11" s="66"/>
      <c r="D11" s="12">
        <v>60</v>
      </c>
      <c r="E11" s="56" t="str">
        <f>IF(E9&gt;=$D$11,"V","X")</f>
        <v>X</v>
      </c>
      <c r="F11" s="57"/>
      <c r="G11" s="56" t="str">
        <f>IF(G9&gt;=$D$11,"V","X")</f>
        <v>X</v>
      </c>
      <c r="H11" s="57"/>
      <c r="I11" s="56" t="str">
        <f>IF(I9&gt;=$D$11,"V","X")</f>
        <v>X</v>
      </c>
      <c r="J11" s="57"/>
    </row>
  </sheetData>
  <mergeCells count="29">
    <mergeCell ref="G7:H7"/>
    <mergeCell ref="I7:J7"/>
    <mergeCell ref="I1:J1"/>
    <mergeCell ref="I2:J2"/>
    <mergeCell ref="I9:J9"/>
    <mergeCell ref="I10:J10"/>
    <mergeCell ref="I11:J11"/>
    <mergeCell ref="A7:A8"/>
    <mergeCell ref="E11:F11"/>
    <mergeCell ref="G1:H1"/>
    <mergeCell ref="G2:H2"/>
    <mergeCell ref="G9:H9"/>
    <mergeCell ref="G10:H10"/>
    <mergeCell ref="G11:H11"/>
    <mergeCell ref="A9:C9"/>
    <mergeCell ref="E9:F9"/>
    <mergeCell ref="B10:C10"/>
    <mergeCell ref="E10:F10"/>
    <mergeCell ref="A1:A3"/>
    <mergeCell ref="B7:C7"/>
    <mergeCell ref="B11:C11"/>
    <mergeCell ref="B8:C8"/>
    <mergeCell ref="B6:C6"/>
    <mergeCell ref="B1:C3"/>
    <mergeCell ref="E1:F1"/>
    <mergeCell ref="E2:F2"/>
    <mergeCell ref="B4:C4"/>
    <mergeCell ref="B5:C5"/>
    <mergeCell ref="E7:F7"/>
  </mergeCells>
  <conditionalFormatting sqref="E10:F10">
    <cfRule type="containsText" dxfId="17" priority="17" operator="containsText" text="X">
      <formula>NOT(ISERROR(SEARCH("X",E10)))</formula>
    </cfRule>
    <cfRule type="containsText" dxfId="16" priority="18" operator="containsText" text="V">
      <formula>NOT(ISERROR(SEARCH("V",E10)))</formula>
    </cfRule>
  </conditionalFormatting>
  <conditionalFormatting sqref="E11:F11">
    <cfRule type="containsText" dxfId="15" priority="15" operator="containsText" text="X">
      <formula>NOT(ISERROR(SEARCH("X",E11)))</formula>
    </cfRule>
    <cfRule type="containsText" dxfId="14" priority="16" operator="containsText" text="V">
      <formula>NOT(ISERROR(SEARCH("V",E11)))</formula>
    </cfRule>
  </conditionalFormatting>
  <conditionalFormatting sqref="G10:H10">
    <cfRule type="containsText" dxfId="13" priority="13" operator="containsText" text="X">
      <formula>NOT(ISERROR(SEARCH("X",G10)))</formula>
    </cfRule>
    <cfRule type="containsText" dxfId="12" priority="14" operator="containsText" text="V">
      <formula>NOT(ISERROR(SEARCH("V",G10)))</formula>
    </cfRule>
  </conditionalFormatting>
  <conditionalFormatting sqref="G11:H11">
    <cfRule type="containsText" dxfId="11" priority="11" operator="containsText" text="X">
      <formula>NOT(ISERROR(SEARCH("X",G11)))</formula>
    </cfRule>
    <cfRule type="containsText" dxfId="10" priority="12" operator="containsText" text="V">
      <formula>NOT(ISERROR(SEARCH("V",G11)))</formula>
    </cfRule>
  </conditionalFormatting>
  <conditionalFormatting sqref="I10:J10">
    <cfRule type="containsText" dxfId="9" priority="9" operator="containsText" text="X">
      <formula>NOT(ISERROR(SEARCH("X",I10)))</formula>
    </cfRule>
    <cfRule type="containsText" dxfId="8" priority="10" operator="containsText" text="V">
      <formula>NOT(ISERROR(SEARCH("V",I10)))</formula>
    </cfRule>
  </conditionalFormatting>
  <conditionalFormatting sqref="I11:J11">
    <cfRule type="containsText" dxfId="7" priority="7" operator="containsText" text="X">
      <formula>NOT(ISERROR(SEARCH("X",I11)))</formula>
    </cfRule>
    <cfRule type="containsText" dxfId="6" priority="8" operator="containsText" text="V">
      <formula>NOT(ISERROR(SEARCH("V",I11)))</formula>
    </cfRule>
  </conditionalFormatting>
  <conditionalFormatting sqref="E7:F7">
    <cfRule type="containsText" dxfId="5" priority="5" operator="containsText" text="X">
      <formula>NOT(ISERROR(SEARCH("X",E7)))</formula>
    </cfRule>
    <cfRule type="containsText" dxfId="4" priority="6" operator="containsText" text="V">
      <formula>NOT(ISERROR(SEARCH("V",E7)))</formula>
    </cfRule>
  </conditionalFormatting>
  <conditionalFormatting sqref="G7:H7">
    <cfRule type="containsText" dxfId="3" priority="3" operator="containsText" text="X">
      <formula>NOT(ISERROR(SEARCH("X",G7)))</formula>
    </cfRule>
    <cfRule type="containsText" dxfId="2" priority="4" operator="containsText" text="V">
      <formula>NOT(ISERROR(SEARCH("V",G7)))</formula>
    </cfRule>
  </conditionalFormatting>
  <conditionalFormatting sqref="I7:J7">
    <cfRule type="containsText" dxfId="1" priority="1" operator="containsText" text="X">
      <formula>NOT(ISERROR(SEARCH("X",I7)))</formula>
    </cfRule>
    <cfRule type="containsText" dxfId="0" priority="2" operator="containsText" text="V">
      <formula>NOT(ISERROR(SEARCH("V",I7)))</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
  <sheetViews>
    <sheetView rightToLeft="1" workbookViewId="0">
      <selection activeCell="D8" sqref="D8:E8"/>
    </sheetView>
  </sheetViews>
  <sheetFormatPr defaultRowHeight="13.8" x14ac:dyDescent="0.25"/>
  <cols>
    <col min="2" max="2" width="35.09765625" customWidth="1"/>
  </cols>
  <sheetData>
    <row r="1" spans="1:9" ht="16.2" thickBot="1" x14ac:dyDescent="0.3">
      <c r="A1" s="73" t="s">
        <v>13</v>
      </c>
      <c r="B1" s="74"/>
      <c r="C1" s="75"/>
      <c r="D1" s="73"/>
      <c r="E1" s="75"/>
      <c r="F1" s="73"/>
      <c r="G1" s="75"/>
      <c r="H1" s="73"/>
      <c r="I1" s="75"/>
    </row>
    <row r="2" spans="1:9" ht="22.95" customHeight="1" thickBot="1" x14ac:dyDescent="0.3">
      <c r="A2" s="78" t="s">
        <v>3</v>
      </c>
      <c r="B2" s="79"/>
      <c r="C2" s="79"/>
      <c r="D2" s="80">
        <v>1</v>
      </c>
      <c r="E2" s="81"/>
      <c r="F2" s="80">
        <v>2</v>
      </c>
      <c r="G2" s="81"/>
      <c r="H2" s="80">
        <v>3</v>
      </c>
      <c r="I2" s="81"/>
    </row>
    <row r="3" spans="1:9" ht="48.6" customHeight="1" thickBot="1" x14ac:dyDescent="0.3">
      <c r="A3" s="73" t="s">
        <v>8</v>
      </c>
      <c r="B3" s="74"/>
      <c r="C3" s="75"/>
      <c r="D3" s="76"/>
      <c r="E3" s="77"/>
      <c r="F3" s="76"/>
      <c r="G3" s="77"/>
      <c r="H3" s="76"/>
      <c r="I3" s="77"/>
    </row>
    <row r="4" spans="1:9" ht="52.2" customHeight="1" thickBot="1" x14ac:dyDescent="0.3">
      <c r="A4" s="73" t="s">
        <v>14</v>
      </c>
      <c r="B4" s="74"/>
      <c r="C4" s="75"/>
      <c r="D4" s="80"/>
      <c r="E4" s="81"/>
      <c r="F4" s="80"/>
      <c r="G4" s="81"/>
      <c r="H4" s="80"/>
      <c r="I4" s="81"/>
    </row>
    <row r="5" spans="1:9" ht="16.2" thickBot="1" x14ac:dyDescent="0.3">
      <c r="A5" s="18"/>
      <c r="B5" s="20"/>
      <c r="C5" s="19" t="s">
        <v>9</v>
      </c>
      <c r="D5" s="21" t="s">
        <v>10</v>
      </c>
      <c r="E5" s="22" t="s">
        <v>11</v>
      </c>
      <c r="F5" s="21" t="s">
        <v>10</v>
      </c>
      <c r="G5" s="22" t="s">
        <v>11</v>
      </c>
      <c r="H5" s="21" t="s">
        <v>10</v>
      </c>
      <c r="I5" s="22" t="s">
        <v>11</v>
      </c>
    </row>
    <row r="6" spans="1:9" ht="109.2" x14ac:dyDescent="0.25">
      <c r="A6" s="70" t="s">
        <v>12</v>
      </c>
      <c r="B6" s="23" t="s">
        <v>30</v>
      </c>
      <c r="C6" s="24">
        <v>0.6</v>
      </c>
      <c r="D6" s="25">
        <v>0</v>
      </c>
      <c r="E6" s="26"/>
      <c r="F6" s="25"/>
      <c r="G6" s="26"/>
      <c r="H6" s="25"/>
      <c r="I6" s="26"/>
    </row>
    <row r="7" spans="1:9" ht="47.4" thickBot="1" x14ac:dyDescent="0.3">
      <c r="A7" s="70"/>
      <c r="B7" s="23" t="s">
        <v>31</v>
      </c>
      <c r="C7" s="24">
        <v>0.4</v>
      </c>
      <c r="D7" s="27">
        <v>0</v>
      </c>
      <c r="E7" s="28"/>
      <c r="F7" s="27"/>
      <c r="G7" s="28"/>
      <c r="H7" s="27"/>
      <c r="I7" s="28"/>
    </row>
    <row r="8" spans="1:9" ht="18" thickBot="1" x14ac:dyDescent="0.35">
      <c r="A8" s="31"/>
      <c r="B8" s="29" t="s">
        <v>15</v>
      </c>
      <c r="C8" s="30">
        <f>SUM(C6:C7)</f>
        <v>1</v>
      </c>
      <c r="D8" s="71">
        <f>SUMPRODUCT(D6:D7,$C$6:$C$7)*10</f>
        <v>0</v>
      </c>
      <c r="E8" s="72"/>
      <c r="F8" s="71">
        <f>SUMPRODUCT(F6:F7,$C$6:$C$7)*10</f>
        <v>0</v>
      </c>
      <c r="G8" s="72"/>
      <c r="H8" s="71">
        <f>SUMPRODUCT(H6:H7,$C$6:$C$7)*10</f>
        <v>0</v>
      </c>
      <c r="I8" s="72"/>
    </row>
    <row r="9" spans="1:9" ht="18" thickBot="1" x14ac:dyDescent="0.35">
      <c r="A9" s="32"/>
      <c r="B9" s="33" t="s">
        <v>16</v>
      </c>
      <c r="C9" s="34">
        <v>0.35</v>
      </c>
      <c r="D9" s="84">
        <f>D8*$C$9</f>
        <v>0</v>
      </c>
      <c r="E9" s="85"/>
      <c r="F9" s="84">
        <f>F8*$C$9</f>
        <v>0</v>
      </c>
      <c r="G9" s="85"/>
      <c r="H9" s="84">
        <f>H8*$C$9</f>
        <v>0</v>
      </c>
      <c r="I9" s="85"/>
    </row>
    <row r="10" spans="1:9" ht="31.8" thickBot="1" x14ac:dyDescent="0.3">
      <c r="A10" s="32"/>
      <c r="B10" s="37" t="s">
        <v>28</v>
      </c>
      <c r="C10" s="34">
        <v>0.25</v>
      </c>
      <c r="D10" s="82">
        <f>D8*$C$10</f>
        <v>0</v>
      </c>
      <c r="E10" s="83"/>
      <c r="F10" s="82">
        <f>F8*$C$10</f>
        <v>0</v>
      </c>
      <c r="G10" s="83"/>
      <c r="H10" s="82">
        <f>H8*$C$10</f>
        <v>0</v>
      </c>
      <c r="I10" s="83"/>
    </row>
  </sheetData>
  <mergeCells count="26">
    <mergeCell ref="D10:E10"/>
    <mergeCell ref="F10:G10"/>
    <mergeCell ref="H10:I10"/>
    <mergeCell ref="F9:G9"/>
    <mergeCell ref="H9:I9"/>
    <mergeCell ref="D9:E9"/>
    <mergeCell ref="F1:G1"/>
    <mergeCell ref="F2:G2"/>
    <mergeCell ref="F3:G3"/>
    <mergeCell ref="F4:G4"/>
    <mergeCell ref="F8:G8"/>
    <mergeCell ref="H1:I1"/>
    <mergeCell ref="H2:I2"/>
    <mergeCell ref="H3:I3"/>
    <mergeCell ref="H4:I4"/>
    <mergeCell ref="H8:I8"/>
    <mergeCell ref="A6:A7"/>
    <mergeCell ref="D8:E8"/>
    <mergeCell ref="A1:C1"/>
    <mergeCell ref="A4:C4"/>
    <mergeCell ref="D1:E1"/>
    <mergeCell ref="A3:C3"/>
    <mergeCell ref="D3:E3"/>
    <mergeCell ref="A2:C2"/>
    <mergeCell ref="D2:E2"/>
    <mergeCell ref="D4:E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8</vt:i4>
      </vt:variant>
    </vt:vector>
  </HeadingPairs>
  <TitlesOfParts>
    <vt:vector size="11" baseType="lpstr">
      <vt:lpstr>תנאי סף</vt:lpstr>
      <vt:lpstr>איכות</vt:lpstr>
      <vt:lpstr>ראיון למציע</vt:lpstr>
      <vt:lpstr>'תנאי סף'!_Ref179538436</vt:lpstr>
      <vt:lpstr>'תנאי סף'!_Ref296892477</vt:lpstr>
      <vt:lpstr>'תנאי סף'!_Ref297537502</vt:lpstr>
      <vt:lpstr>'תנאי סף'!_Ref299614156</vt:lpstr>
      <vt:lpstr>'תנאי סף'!_Ref370930661</vt:lpstr>
      <vt:lpstr>'תנאי סף'!_Ref373241086</vt:lpstr>
      <vt:lpstr>'תנאי סף'!_Ref397199965</vt:lpstr>
      <vt:lpstr>'תנאי סף'!_Ref445211817</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Sarel Kadosh</cp:lastModifiedBy>
  <dcterms:created xsi:type="dcterms:W3CDTF">2018-07-31T14:12:37Z</dcterms:created>
  <dcterms:modified xsi:type="dcterms:W3CDTF">2019-02-19T13:02:12Z</dcterms:modified>
</cp:coreProperties>
</file>